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F7407BDC-9B8C-422F-85A0-457E19E26CD2}" xr6:coauthVersionLast="36" xr6:coauthVersionMax="47" xr10:uidLastSave="{00000000-0000-0000-0000-000000000000}"/>
  <bookViews>
    <workbookView xWindow="-120" yWindow="-120" windowWidth="29040" windowHeight="16440" xr2:uid="{21F9251C-6BF4-43AD-925C-CF1CB3F075E4}"/>
  </bookViews>
  <sheets>
    <sheet name="1学期中間" sheetId="1" r:id="rId1"/>
    <sheet name="1学期期末" sheetId="2" r:id="rId2"/>
    <sheet name="2学期中間" sheetId="4" r:id="rId3"/>
    <sheet name="2学期期末" sheetId="5" r:id="rId4"/>
    <sheet name="3学期" sheetId="6" r:id="rId5"/>
    <sheet name="個人票" sheetId="3" r:id="rId6"/>
    <sheet name="個人成績推移" sheetId="9" r:id="rId7"/>
  </sheets>
  <definedNames>
    <definedName name="_xlnm.Print_Area" localSheetId="6">個人成績推移!$B$2:$M$29</definedName>
    <definedName name="_xlnm.Print_Area" localSheetId="5">個人票!$B$2:$M$30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1" i="4" l="1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A3" i="4"/>
  <c r="A2" i="4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4" i="5"/>
  <c r="A3" i="5"/>
  <c r="A2" i="5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2" i="6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2" i="2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2" i="1"/>
  <c r="J2" i="9" s="1"/>
  <c r="C42" i="1"/>
  <c r="K54" i="6"/>
  <c r="J54" i="6"/>
  <c r="I54" i="6"/>
  <c r="H54" i="6"/>
  <c r="G54" i="6"/>
  <c r="F54" i="6"/>
  <c r="E54" i="6"/>
  <c r="D54" i="6"/>
  <c r="C54" i="6"/>
  <c r="K53" i="6"/>
  <c r="J53" i="6"/>
  <c r="I53" i="6"/>
  <c r="H53" i="6"/>
  <c r="G53" i="6"/>
  <c r="F53" i="6"/>
  <c r="E53" i="6"/>
  <c r="D53" i="6"/>
  <c r="C53" i="6"/>
  <c r="K52" i="6"/>
  <c r="J52" i="6"/>
  <c r="I52" i="6"/>
  <c r="H52" i="6"/>
  <c r="G52" i="6"/>
  <c r="F52" i="6"/>
  <c r="E52" i="6"/>
  <c r="D52" i="6"/>
  <c r="C52" i="6"/>
  <c r="K51" i="6"/>
  <c r="J51" i="6"/>
  <c r="I51" i="6"/>
  <c r="H51" i="6"/>
  <c r="G51" i="6"/>
  <c r="F51" i="6"/>
  <c r="E51" i="6"/>
  <c r="D51" i="6"/>
  <c r="C51" i="6"/>
  <c r="K50" i="6"/>
  <c r="J50" i="6"/>
  <c r="I50" i="6"/>
  <c r="H50" i="6"/>
  <c r="G50" i="6"/>
  <c r="F50" i="6"/>
  <c r="E50" i="6"/>
  <c r="D50" i="6"/>
  <c r="C50" i="6"/>
  <c r="K49" i="6"/>
  <c r="J49" i="6"/>
  <c r="I49" i="6"/>
  <c r="H49" i="6"/>
  <c r="G49" i="6"/>
  <c r="F49" i="6"/>
  <c r="E49" i="6"/>
  <c r="D49" i="6"/>
  <c r="C49" i="6"/>
  <c r="K48" i="6"/>
  <c r="J48" i="6"/>
  <c r="I48" i="6"/>
  <c r="H48" i="6"/>
  <c r="G48" i="6"/>
  <c r="F48" i="6"/>
  <c r="E48" i="6"/>
  <c r="D48" i="6"/>
  <c r="C48" i="6"/>
  <c r="K47" i="6"/>
  <c r="J47" i="6"/>
  <c r="I47" i="6"/>
  <c r="H47" i="6"/>
  <c r="G47" i="6"/>
  <c r="F47" i="6"/>
  <c r="E47" i="6"/>
  <c r="D47" i="6"/>
  <c r="C47" i="6"/>
  <c r="K46" i="6"/>
  <c r="J46" i="6"/>
  <c r="I46" i="6"/>
  <c r="H46" i="6"/>
  <c r="G46" i="6"/>
  <c r="F46" i="6"/>
  <c r="E46" i="6"/>
  <c r="D46" i="6"/>
  <c r="C46" i="6"/>
  <c r="K45" i="6"/>
  <c r="J45" i="6"/>
  <c r="I45" i="6"/>
  <c r="H45" i="6"/>
  <c r="G45" i="6"/>
  <c r="F45" i="6"/>
  <c r="E45" i="6"/>
  <c r="D45" i="6"/>
  <c r="C45" i="6"/>
  <c r="K54" i="5"/>
  <c r="J54" i="5"/>
  <c r="I54" i="5"/>
  <c r="H54" i="5"/>
  <c r="G54" i="5"/>
  <c r="F54" i="5"/>
  <c r="E54" i="5"/>
  <c r="D54" i="5"/>
  <c r="C54" i="5"/>
  <c r="K53" i="5"/>
  <c r="J53" i="5"/>
  <c r="I53" i="5"/>
  <c r="H53" i="5"/>
  <c r="G53" i="5"/>
  <c r="F53" i="5"/>
  <c r="E53" i="5"/>
  <c r="D53" i="5"/>
  <c r="C53" i="5"/>
  <c r="K52" i="5"/>
  <c r="J52" i="5"/>
  <c r="I52" i="5"/>
  <c r="H52" i="5"/>
  <c r="G52" i="5"/>
  <c r="F52" i="5"/>
  <c r="E52" i="5"/>
  <c r="D52" i="5"/>
  <c r="C52" i="5"/>
  <c r="K51" i="5"/>
  <c r="J51" i="5"/>
  <c r="I51" i="5"/>
  <c r="H51" i="5"/>
  <c r="G51" i="5"/>
  <c r="F51" i="5"/>
  <c r="E51" i="5"/>
  <c r="D51" i="5"/>
  <c r="C51" i="5"/>
  <c r="K50" i="5"/>
  <c r="J50" i="5"/>
  <c r="I50" i="5"/>
  <c r="H50" i="5"/>
  <c r="G50" i="5"/>
  <c r="F50" i="5"/>
  <c r="E50" i="5"/>
  <c r="D50" i="5"/>
  <c r="C50" i="5"/>
  <c r="K49" i="5"/>
  <c r="J49" i="5"/>
  <c r="I49" i="5"/>
  <c r="H49" i="5"/>
  <c r="G49" i="5"/>
  <c r="F49" i="5"/>
  <c r="E49" i="5"/>
  <c r="D49" i="5"/>
  <c r="C49" i="5"/>
  <c r="K48" i="5"/>
  <c r="J48" i="5"/>
  <c r="I48" i="5"/>
  <c r="H48" i="5"/>
  <c r="G48" i="5"/>
  <c r="F48" i="5"/>
  <c r="E48" i="5"/>
  <c r="D48" i="5"/>
  <c r="C48" i="5"/>
  <c r="K47" i="5"/>
  <c r="J47" i="5"/>
  <c r="I47" i="5"/>
  <c r="H47" i="5"/>
  <c r="G47" i="5"/>
  <c r="F47" i="5"/>
  <c r="E47" i="5"/>
  <c r="D47" i="5"/>
  <c r="C47" i="5"/>
  <c r="K46" i="5"/>
  <c r="J46" i="5"/>
  <c r="I46" i="5"/>
  <c r="H46" i="5"/>
  <c r="G46" i="5"/>
  <c r="F46" i="5"/>
  <c r="E46" i="5"/>
  <c r="D46" i="5"/>
  <c r="C46" i="5"/>
  <c r="K45" i="5"/>
  <c r="K55" i="5" s="1"/>
  <c r="J45" i="5"/>
  <c r="J55" i="5" s="1"/>
  <c r="I45" i="5"/>
  <c r="I55" i="5" s="1"/>
  <c r="H45" i="5"/>
  <c r="H55" i="5" s="1"/>
  <c r="G45" i="5"/>
  <c r="G55" i="5" s="1"/>
  <c r="F45" i="5"/>
  <c r="F55" i="5" s="1"/>
  <c r="E45" i="5"/>
  <c r="E55" i="5" s="1"/>
  <c r="D45" i="5"/>
  <c r="D55" i="5" s="1"/>
  <c r="C45" i="5"/>
  <c r="C55" i="5" s="1"/>
  <c r="K54" i="4"/>
  <c r="J54" i="4"/>
  <c r="I54" i="4"/>
  <c r="H54" i="4"/>
  <c r="G54" i="4"/>
  <c r="F54" i="4"/>
  <c r="E54" i="4"/>
  <c r="D54" i="4"/>
  <c r="C54" i="4"/>
  <c r="K53" i="4"/>
  <c r="J53" i="4"/>
  <c r="I53" i="4"/>
  <c r="H53" i="4"/>
  <c r="G53" i="4"/>
  <c r="F53" i="4"/>
  <c r="E53" i="4"/>
  <c r="D53" i="4"/>
  <c r="C53" i="4"/>
  <c r="K52" i="4"/>
  <c r="J52" i="4"/>
  <c r="I52" i="4"/>
  <c r="H52" i="4"/>
  <c r="G52" i="4"/>
  <c r="F52" i="4"/>
  <c r="E52" i="4"/>
  <c r="D52" i="4"/>
  <c r="C52" i="4"/>
  <c r="K51" i="4"/>
  <c r="J51" i="4"/>
  <c r="I51" i="4"/>
  <c r="H51" i="4"/>
  <c r="G51" i="4"/>
  <c r="F51" i="4"/>
  <c r="E51" i="4"/>
  <c r="D51" i="4"/>
  <c r="C51" i="4"/>
  <c r="K50" i="4"/>
  <c r="J50" i="4"/>
  <c r="I50" i="4"/>
  <c r="H50" i="4"/>
  <c r="G50" i="4"/>
  <c r="F50" i="4"/>
  <c r="E50" i="4"/>
  <c r="D50" i="4"/>
  <c r="C50" i="4"/>
  <c r="K49" i="4"/>
  <c r="J49" i="4"/>
  <c r="I49" i="4"/>
  <c r="H49" i="4"/>
  <c r="G49" i="4"/>
  <c r="F49" i="4"/>
  <c r="E49" i="4"/>
  <c r="D49" i="4"/>
  <c r="C49" i="4"/>
  <c r="K48" i="4"/>
  <c r="J48" i="4"/>
  <c r="I48" i="4"/>
  <c r="H48" i="4"/>
  <c r="G48" i="4"/>
  <c r="F48" i="4"/>
  <c r="E48" i="4"/>
  <c r="D48" i="4"/>
  <c r="C48" i="4"/>
  <c r="K47" i="4"/>
  <c r="J47" i="4"/>
  <c r="I47" i="4"/>
  <c r="H47" i="4"/>
  <c r="G47" i="4"/>
  <c r="F47" i="4"/>
  <c r="E47" i="4"/>
  <c r="D47" i="4"/>
  <c r="C47" i="4"/>
  <c r="K46" i="4"/>
  <c r="J46" i="4"/>
  <c r="I46" i="4"/>
  <c r="H46" i="4"/>
  <c r="G46" i="4"/>
  <c r="F46" i="4"/>
  <c r="E46" i="4"/>
  <c r="D46" i="4"/>
  <c r="C46" i="4"/>
  <c r="K45" i="4"/>
  <c r="K55" i="4" s="1"/>
  <c r="J45" i="4"/>
  <c r="J55" i="4" s="1"/>
  <c r="I45" i="4"/>
  <c r="H45" i="4"/>
  <c r="H55" i="4" s="1"/>
  <c r="G45" i="4"/>
  <c r="F45" i="4"/>
  <c r="F55" i="4" s="1"/>
  <c r="E45" i="4"/>
  <c r="E55" i="4" s="1"/>
  <c r="D45" i="4"/>
  <c r="C45" i="4"/>
  <c r="C55" i="4" s="1"/>
  <c r="K54" i="2"/>
  <c r="J54" i="2"/>
  <c r="I54" i="2"/>
  <c r="H54" i="2"/>
  <c r="G54" i="2"/>
  <c r="F54" i="2"/>
  <c r="E54" i="2"/>
  <c r="D54" i="2"/>
  <c r="C54" i="2"/>
  <c r="K53" i="2"/>
  <c r="J53" i="2"/>
  <c r="I53" i="2"/>
  <c r="H53" i="2"/>
  <c r="G53" i="2"/>
  <c r="F53" i="2"/>
  <c r="E53" i="2"/>
  <c r="D53" i="2"/>
  <c r="C53" i="2"/>
  <c r="K52" i="2"/>
  <c r="J52" i="2"/>
  <c r="I52" i="2"/>
  <c r="H52" i="2"/>
  <c r="G52" i="2"/>
  <c r="F52" i="2"/>
  <c r="E52" i="2"/>
  <c r="D52" i="2"/>
  <c r="C52" i="2"/>
  <c r="K51" i="2"/>
  <c r="J51" i="2"/>
  <c r="I51" i="2"/>
  <c r="H51" i="2"/>
  <c r="G51" i="2"/>
  <c r="F51" i="2"/>
  <c r="E51" i="2"/>
  <c r="D51" i="2"/>
  <c r="C51" i="2"/>
  <c r="K50" i="2"/>
  <c r="J50" i="2"/>
  <c r="I50" i="2"/>
  <c r="H50" i="2"/>
  <c r="G50" i="2"/>
  <c r="F50" i="2"/>
  <c r="E50" i="2"/>
  <c r="D50" i="2"/>
  <c r="C50" i="2"/>
  <c r="K49" i="2"/>
  <c r="J49" i="2"/>
  <c r="I49" i="2"/>
  <c r="H49" i="2"/>
  <c r="G49" i="2"/>
  <c r="F49" i="2"/>
  <c r="E49" i="2"/>
  <c r="D49" i="2"/>
  <c r="C49" i="2"/>
  <c r="K48" i="2"/>
  <c r="J48" i="2"/>
  <c r="I48" i="2"/>
  <c r="H48" i="2"/>
  <c r="G48" i="2"/>
  <c r="F48" i="2"/>
  <c r="E48" i="2"/>
  <c r="D48" i="2"/>
  <c r="C48" i="2"/>
  <c r="K47" i="2"/>
  <c r="J47" i="2"/>
  <c r="I47" i="2"/>
  <c r="H47" i="2"/>
  <c r="G47" i="2"/>
  <c r="F47" i="2"/>
  <c r="E47" i="2"/>
  <c r="D47" i="2"/>
  <c r="C47" i="2"/>
  <c r="K46" i="2"/>
  <c r="J46" i="2"/>
  <c r="I46" i="2"/>
  <c r="H46" i="2"/>
  <c r="G46" i="2"/>
  <c r="F46" i="2"/>
  <c r="E46" i="2"/>
  <c r="D46" i="2"/>
  <c r="C46" i="2"/>
  <c r="K45" i="2"/>
  <c r="K55" i="2" s="1"/>
  <c r="J45" i="2"/>
  <c r="J55" i="2" s="1"/>
  <c r="I45" i="2"/>
  <c r="I55" i="2" s="1"/>
  <c r="H45" i="2"/>
  <c r="H55" i="2" s="1"/>
  <c r="G45" i="2"/>
  <c r="G55" i="2" s="1"/>
  <c r="F45" i="2"/>
  <c r="F55" i="2" s="1"/>
  <c r="E45" i="2"/>
  <c r="E55" i="2" s="1"/>
  <c r="D45" i="2"/>
  <c r="D55" i="2" s="1"/>
  <c r="C45" i="2"/>
  <c r="C55" i="2" s="1"/>
  <c r="K54" i="1"/>
  <c r="J54" i="1"/>
  <c r="I54" i="1"/>
  <c r="H54" i="1"/>
  <c r="G54" i="1"/>
  <c r="F54" i="1"/>
  <c r="E54" i="1"/>
  <c r="D54" i="1"/>
  <c r="K53" i="1"/>
  <c r="J53" i="1"/>
  <c r="I53" i="1"/>
  <c r="H53" i="1"/>
  <c r="G53" i="1"/>
  <c r="F53" i="1"/>
  <c r="E53" i="1"/>
  <c r="D53" i="1"/>
  <c r="K52" i="1"/>
  <c r="J52" i="1"/>
  <c r="I52" i="1"/>
  <c r="H52" i="1"/>
  <c r="G52" i="1"/>
  <c r="F52" i="1"/>
  <c r="E52" i="1"/>
  <c r="D52" i="1"/>
  <c r="K51" i="1"/>
  <c r="J51" i="1"/>
  <c r="I51" i="1"/>
  <c r="H51" i="1"/>
  <c r="G51" i="1"/>
  <c r="F51" i="1"/>
  <c r="E51" i="1"/>
  <c r="D51" i="1"/>
  <c r="K50" i="1"/>
  <c r="J50" i="1"/>
  <c r="I50" i="1"/>
  <c r="H50" i="1"/>
  <c r="G50" i="1"/>
  <c r="F50" i="1"/>
  <c r="E50" i="1"/>
  <c r="D50" i="1"/>
  <c r="K49" i="1"/>
  <c r="J49" i="1"/>
  <c r="I49" i="1"/>
  <c r="H49" i="1"/>
  <c r="G49" i="1"/>
  <c r="F49" i="1"/>
  <c r="E49" i="1"/>
  <c r="D49" i="1"/>
  <c r="K48" i="1"/>
  <c r="J48" i="1"/>
  <c r="I48" i="1"/>
  <c r="H48" i="1"/>
  <c r="G48" i="1"/>
  <c r="F48" i="1"/>
  <c r="E48" i="1"/>
  <c r="D48" i="1"/>
  <c r="K47" i="1"/>
  <c r="J47" i="1"/>
  <c r="I47" i="1"/>
  <c r="H47" i="1"/>
  <c r="G47" i="1"/>
  <c r="F47" i="1"/>
  <c r="E47" i="1"/>
  <c r="D47" i="1"/>
  <c r="K46" i="1"/>
  <c r="J46" i="1"/>
  <c r="I46" i="1"/>
  <c r="H46" i="1"/>
  <c r="G46" i="1"/>
  <c r="F46" i="1"/>
  <c r="E46" i="1"/>
  <c r="D46" i="1"/>
  <c r="K45" i="1"/>
  <c r="J45" i="1"/>
  <c r="I45" i="1"/>
  <c r="H45" i="1"/>
  <c r="G45" i="1"/>
  <c r="F45" i="1"/>
  <c r="E45" i="1"/>
  <c r="D45" i="1"/>
  <c r="C54" i="1"/>
  <c r="C53" i="1"/>
  <c r="C52" i="1"/>
  <c r="C51" i="1"/>
  <c r="C50" i="1"/>
  <c r="C49" i="1"/>
  <c r="C48" i="1"/>
  <c r="C47" i="1"/>
  <c r="C46" i="1"/>
  <c r="C45" i="1"/>
  <c r="K42" i="1"/>
  <c r="L22" i="1"/>
  <c r="L23" i="1"/>
  <c r="L24" i="1"/>
  <c r="L26" i="1"/>
  <c r="L28" i="1"/>
  <c r="L30" i="1"/>
  <c r="L34" i="1"/>
  <c r="L35" i="1"/>
  <c r="L36" i="1"/>
  <c r="L37" i="1"/>
  <c r="F42" i="6"/>
  <c r="K42" i="4"/>
  <c r="I42" i="2"/>
  <c r="D42" i="2"/>
  <c r="G42" i="1"/>
  <c r="J42" i="4"/>
  <c r="H42" i="4"/>
  <c r="E42" i="4"/>
  <c r="D42" i="4"/>
  <c r="C42" i="4"/>
  <c r="L41" i="4"/>
  <c r="M41" i="4" s="1"/>
  <c r="L40" i="4"/>
  <c r="M40" i="4" s="1"/>
  <c r="L39" i="4"/>
  <c r="M39" i="4" s="1"/>
  <c r="L38" i="4"/>
  <c r="M38" i="4" s="1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L3" i="4"/>
  <c r="K42" i="5"/>
  <c r="J42" i="5"/>
  <c r="I42" i="5"/>
  <c r="H42" i="5"/>
  <c r="G42" i="5"/>
  <c r="F42" i="5"/>
  <c r="D42" i="5"/>
  <c r="L41" i="5"/>
  <c r="M41" i="5" s="1"/>
  <c r="L40" i="5"/>
  <c r="M40" i="5" s="1"/>
  <c r="L39" i="5"/>
  <c r="M39" i="5" s="1"/>
  <c r="L38" i="5"/>
  <c r="M38" i="5" s="1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L3" i="5"/>
  <c r="K42" i="6"/>
  <c r="J42" i="6"/>
  <c r="I42" i="6"/>
  <c r="H42" i="6"/>
  <c r="G42" i="6"/>
  <c r="E42" i="6"/>
  <c r="D42" i="6"/>
  <c r="C42" i="6"/>
  <c r="L41" i="6"/>
  <c r="M41" i="6" s="1"/>
  <c r="L40" i="6"/>
  <c r="M40" i="6" s="1"/>
  <c r="L39" i="6"/>
  <c r="M39" i="6" s="1"/>
  <c r="L38" i="6"/>
  <c r="M38" i="6" s="1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L5" i="6"/>
  <c r="L4" i="6"/>
  <c r="L3" i="6"/>
  <c r="G42" i="2"/>
  <c r="E42" i="2"/>
  <c r="L41" i="2"/>
  <c r="M41" i="2" s="1"/>
  <c r="L40" i="2"/>
  <c r="M40" i="2" s="1"/>
  <c r="L39" i="2"/>
  <c r="M39" i="2" s="1"/>
  <c r="L38" i="2"/>
  <c r="M38" i="2" s="1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L41" i="1"/>
  <c r="M41" i="1" s="1"/>
  <c r="L40" i="1"/>
  <c r="M40" i="1" s="1"/>
  <c r="L39" i="1"/>
  <c r="M39" i="1" s="1"/>
  <c r="L38" i="1"/>
  <c r="M38" i="1" s="1"/>
  <c r="L33" i="1"/>
  <c r="L32" i="1"/>
  <c r="L31" i="1"/>
  <c r="L29" i="1"/>
  <c r="L27" i="1"/>
  <c r="L25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G2" i="9"/>
  <c r="E2" i="9"/>
  <c r="C2" i="9"/>
  <c r="F2" i="3"/>
  <c r="D2" i="3"/>
  <c r="H2" i="3"/>
  <c r="B2" i="3"/>
  <c r="D9" i="9"/>
  <c r="C23" i="3"/>
  <c r="J9" i="9"/>
  <c r="F17" i="3"/>
  <c r="K26" i="3"/>
  <c r="D25" i="3"/>
  <c r="D26" i="3"/>
  <c r="L5" i="9"/>
  <c r="D19" i="3"/>
  <c r="K5" i="9"/>
  <c r="F26" i="3"/>
  <c r="E18" i="3"/>
  <c r="C5" i="3"/>
  <c r="C20" i="3"/>
  <c r="F19" i="3"/>
  <c r="H25" i="3"/>
  <c r="K23" i="3"/>
  <c r="D17" i="3"/>
  <c r="G7" i="9"/>
  <c r="K2" i="3"/>
  <c r="K25" i="3"/>
  <c r="C7" i="9"/>
  <c r="C21" i="3"/>
  <c r="D20" i="3"/>
  <c r="F23" i="3"/>
  <c r="J5" i="3"/>
  <c r="H18" i="3"/>
  <c r="H22" i="3"/>
  <c r="D18" i="3"/>
  <c r="C17" i="3"/>
  <c r="J6" i="9"/>
  <c r="C5" i="9"/>
  <c r="I7" i="9"/>
  <c r="F20" i="3"/>
  <c r="C8" i="9"/>
  <c r="F6" i="9"/>
  <c r="E8" i="9"/>
  <c r="J21" i="3"/>
  <c r="D6" i="9"/>
  <c r="E24" i="3"/>
  <c r="J22" i="3"/>
  <c r="D21" i="3"/>
  <c r="I5" i="3"/>
  <c r="J5" i="9"/>
  <c r="G23" i="3"/>
  <c r="E20" i="3"/>
  <c r="E17" i="3"/>
  <c r="F5" i="3"/>
  <c r="K17" i="3"/>
  <c r="H5" i="3"/>
  <c r="G19" i="3"/>
  <c r="C22" i="3"/>
  <c r="E9" i="9"/>
  <c r="I19" i="3"/>
  <c r="G17" i="3"/>
  <c r="I21" i="3"/>
  <c r="K22" i="3"/>
  <c r="H6" i="9"/>
  <c r="J20" i="3"/>
  <c r="L8" i="9"/>
  <c r="C6" i="9"/>
  <c r="H17" i="3"/>
  <c r="F22" i="3"/>
  <c r="E5" i="3"/>
  <c r="G18" i="3"/>
  <c r="D24" i="3"/>
  <c r="D23" i="3"/>
  <c r="F9" i="9"/>
  <c r="F24" i="3"/>
  <c r="K19" i="3"/>
  <c r="F18" i="3"/>
  <c r="E25" i="3"/>
  <c r="D5" i="9"/>
  <c r="I20" i="3"/>
  <c r="D5" i="3"/>
  <c r="F5" i="9"/>
  <c r="F7" i="9"/>
  <c r="M5" i="9"/>
  <c r="C18" i="3"/>
  <c r="G26" i="3"/>
  <c r="I5" i="9"/>
  <c r="F25" i="3"/>
  <c r="J25" i="3"/>
  <c r="E7" i="9"/>
  <c r="J8" i="9"/>
  <c r="I26" i="3"/>
  <c r="D7" i="9"/>
  <c r="H23" i="3"/>
  <c r="H19" i="3"/>
  <c r="C25" i="3"/>
  <c r="H26" i="3"/>
  <c r="I17" i="3"/>
  <c r="G5" i="3"/>
  <c r="K21" i="3"/>
  <c r="G24" i="3"/>
  <c r="H8" i="9"/>
  <c r="C19" i="3"/>
  <c r="K24" i="3"/>
  <c r="J7" i="9"/>
  <c r="J24" i="3"/>
  <c r="K7" i="9"/>
  <c r="C26" i="3"/>
  <c r="E21" i="3"/>
  <c r="I22" i="3"/>
  <c r="I8" i="9"/>
  <c r="J18" i="3"/>
  <c r="G6" i="3"/>
  <c r="D8" i="9"/>
  <c r="H7" i="9"/>
  <c r="I23" i="3"/>
  <c r="H9" i="9"/>
  <c r="K6" i="9"/>
  <c r="G6" i="9"/>
  <c r="G8" i="9"/>
  <c r="K18" i="3"/>
  <c r="M6" i="9"/>
  <c r="C9" i="9"/>
  <c r="E6" i="9"/>
  <c r="E22" i="3"/>
  <c r="H24" i="3"/>
  <c r="G25" i="3"/>
  <c r="K20" i="3"/>
  <c r="F8" i="9"/>
  <c r="H21" i="3"/>
  <c r="I6" i="9"/>
  <c r="K6" i="3"/>
  <c r="G20" i="3"/>
  <c r="G22" i="3"/>
  <c r="J19" i="3"/>
  <c r="K5" i="3"/>
  <c r="F21" i="3"/>
  <c r="D22" i="3"/>
  <c r="J26" i="3"/>
  <c r="M8" i="9"/>
  <c r="E19" i="3"/>
  <c r="L6" i="9"/>
  <c r="J23" i="3"/>
  <c r="K8" i="9"/>
  <c r="G9" i="9"/>
  <c r="I25" i="3"/>
  <c r="I18" i="3"/>
  <c r="J17" i="3"/>
  <c r="C24" i="3"/>
  <c r="H5" i="9"/>
  <c r="E23" i="3"/>
  <c r="G5" i="9"/>
  <c r="K9" i="9"/>
  <c r="I9" i="9"/>
  <c r="I24" i="3"/>
  <c r="G21" i="3"/>
  <c r="H20" i="3"/>
  <c r="L7" i="9"/>
  <c r="E5" i="9"/>
  <c r="E26" i="3"/>
  <c r="I55" i="4" l="1"/>
  <c r="G55" i="4"/>
  <c r="D55" i="4"/>
  <c r="G55" i="6"/>
  <c r="C55" i="6"/>
  <c r="E55" i="6"/>
  <c r="F55" i="6"/>
  <c r="H55" i="6"/>
  <c r="I55" i="6"/>
  <c r="J55" i="6"/>
  <c r="K55" i="6"/>
  <c r="D55" i="6"/>
  <c r="J55" i="1"/>
  <c r="G55" i="1"/>
  <c r="F55" i="1"/>
  <c r="D55" i="1"/>
  <c r="H55" i="1"/>
  <c r="I55" i="1"/>
  <c r="E55" i="1"/>
  <c r="K55" i="1"/>
  <c r="C55" i="1"/>
  <c r="J42" i="2"/>
  <c r="C42" i="5"/>
  <c r="E42" i="5"/>
  <c r="K42" i="2"/>
  <c r="L2" i="6"/>
  <c r="F42" i="4"/>
  <c r="G42" i="4"/>
  <c r="L2" i="5"/>
  <c r="M18" i="5" s="1"/>
  <c r="C42" i="2"/>
  <c r="H42" i="2"/>
  <c r="L2" i="4"/>
  <c r="M33" i="4" s="1"/>
  <c r="F42" i="2"/>
  <c r="I42" i="4"/>
  <c r="L2" i="2"/>
  <c r="M6" i="2" s="1"/>
  <c r="L2" i="1"/>
  <c r="D42" i="1"/>
  <c r="H42" i="1"/>
  <c r="I42" i="1"/>
  <c r="J42" i="1"/>
  <c r="E42" i="1"/>
  <c r="F42" i="1"/>
  <c r="D27" i="3"/>
  <c r="G27" i="3"/>
  <c r="C6" i="3"/>
  <c r="K27" i="3"/>
  <c r="L9" i="9"/>
  <c r="J6" i="3"/>
  <c r="D6" i="3"/>
  <c r="F27" i="3"/>
  <c r="L5" i="3"/>
  <c r="E27" i="3"/>
  <c r="H27" i="3"/>
  <c r="F6" i="3"/>
  <c r="E6" i="3"/>
  <c r="J27" i="3"/>
  <c r="I27" i="3"/>
  <c r="C27" i="3"/>
  <c r="M11" i="6" l="1"/>
  <c r="M9" i="1"/>
  <c r="M30" i="1"/>
  <c r="M35" i="5"/>
  <c r="M28" i="5"/>
  <c r="M17" i="6"/>
  <c r="M35" i="6"/>
  <c r="M5" i="6"/>
  <c r="M14" i="6"/>
  <c r="M25" i="6"/>
  <c r="M23" i="5"/>
  <c r="M22" i="5"/>
  <c r="M29" i="5"/>
  <c r="M32" i="4"/>
  <c r="M32" i="6"/>
  <c r="M9" i="6"/>
  <c r="M31" i="6"/>
  <c r="M29" i="6"/>
  <c r="M8" i="6"/>
  <c r="M15" i="5"/>
  <c r="M32" i="5"/>
  <c r="M8" i="5"/>
  <c r="M7" i="5"/>
  <c r="M4" i="2"/>
  <c r="M9" i="2"/>
  <c r="M10" i="2"/>
  <c r="M26" i="2"/>
  <c r="M37" i="2"/>
  <c r="M14" i="2"/>
  <c r="M15" i="6"/>
  <c r="M22" i="6"/>
  <c r="M21" i="6"/>
  <c r="M7" i="6"/>
  <c r="M4" i="6"/>
  <c r="M6" i="6"/>
  <c r="M12" i="6"/>
  <c r="M28" i="6"/>
  <c r="M34" i="6"/>
  <c r="M20" i="6"/>
  <c r="M37" i="6"/>
  <c r="M13" i="6"/>
  <c r="M10" i="6"/>
  <c r="M27" i="6"/>
  <c r="M3" i="6"/>
  <c r="M24" i="6"/>
  <c r="M30" i="6"/>
  <c r="M26" i="6"/>
  <c r="M19" i="6"/>
  <c r="M36" i="6"/>
  <c r="M23" i="6"/>
  <c r="M2" i="6"/>
  <c r="M16" i="6"/>
  <c r="M33" i="6"/>
  <c r="M18" i="6"/>
  <c r="M14" i="5"/>
  <c r="M31" i="5"/>
  <c r="M37" i="5"/>
  <c r="M4" i="5"/>
  <c r="M21" i="5"/>
  <c r="M27" i="5"/>
  <c r="M34" i="5"/>
  <c r="M11" i="5"/>
  <c r="M17" i="5"/>
  <c r="M13" i="5"/>
  <c r="M20" i="5"/>
  <c r="M26" i="5"/>
  <c r="M3" i="5"/>
  <c r="M16" i="5"/>
  <c r="M10" i="5"/>
  <c r="M25" i="5"/>
  <c r="M5" i="5"/>
  <c r="M2" i="5"/>
  <c r="M24" i="5"/>
  <c r="M12" i="5"/>
  <c r="M6" i="5"/>
  <c r="M19" i="5"/>
  <c r="M30" i="5"/>
  <c r="M33" i="5"/>
  <c r="M9" i="5"/>
  <c r="M36" i="5"/>
  <c r="M12" i="4"/>
  <c r="M18" i="4"/>
  <c r="M36" i="4"/>
  <c r="M23" i="4"/>
  <c r="M29" i="4"/>
  <c r="M25" i="4"/>
  <c r="M22" i="4"/>
  <c r="M28" i="4"/>
  <c r="M7" i="4"/>
  <c r="M5" i="4"/>
  <c r="M21" i="4"/>
  <c r="M37" i="4"/>
  <c r="M35" i="4"/>
  <c r="M11" i="4"/>
  <c r="M27" i="4"/>
  <c r="M15" i="4"/>
  <c r="M14" i="4"/>
  <c r="M20" i="4"/>
  <c r="M17" i="4"/>
  <c r="M10" i="4"/>
  <c r="M26" i="4"/>
  <c r="M8" i="4"/>
  <c r="M34" i="4"/>
  <c r="M16" i="4"/>
  <c r="M30" i="4"/>
  <c r="M13" i="4"/>
  <c r="M19" i="4"/>
  <c r="M6" i="4"/>
  <c r="M31" i="4"/>
  <c r="M4" i="4"/>
  <c r="M3" i="4"/>
  <c r="M9" i="4"/>
  <c r="M24" i="4"/>
  <c r="M35" i="2"/>
  <c r="M19" i="2"/>
  <c r="M8" i="2"/>
  <c r="M16" i="2"/>
  <c r="M31" i="2"/>
  <c r="M27" i="2"/>
  <c r="M13" i="2"/>
  <c r="M21" i="2"/>
  <c r="M28" i="2"/>
  <c r="M29" i="2"/>
  <c r="M34" i="2"/>
  <c r="M3" i="2"/>
  <c r="M11" i="2"/>
  <c r="M7" i="2"/>
  <c r="M33" i="2"/>
  <c r="M17" i="2"/>
  <c r="M18" i="2"/>
  <c r="M23" i="2"/>
  <c r="M24" i="2"/>
  <c r="M30" i="2"/>
  <c r="M15" i="2"/>
  <c r="M32" i="2"/>
  <c r="M36" i="2"/>
  <c r="M25" i="2"/>
  <c r="M5" i="2"/>
  <c r="M22" i="2"/>
  <c r="M20" i="2"/>
  <c r="M12" i="2"/>
  <c r="M32" i="1"/>
  <c r="M19" i="1"/>
  <c r="M31" i="1"/>
  <c r="M24" i="1"/>
  <c r="M28" i="1"/>
  <c r="M14" i="1"/>
  <c r="M7" i="1"/>
  <c r="M36" i="1"/>
  <c r="M23" i="1"/>
  <c r="M27" i="1"/>
  <c r="M8" i="1"/>
  <c r="M33" i="1"/>
  <c r="M25" i="1"/>
  <c r="M3" i="1"/>
  <c r="M10" i="1"/>
  <c r="M13" i="1"/>
  <c r="M21" i="1"/>
  <c r="M37" i="1"/>
  <c r="M26" i="1"/>
  <c r="M34" i="1"/>
  <c r="M35" i="1"/>
  <c r="M15" i="1"/>
  <c r="M5" i="1"/>
  <c r="M29" i="1"/>
  <c r="M17" i="1"/>
  <c r="M16" i="1"/>
  <c r="M4" i="1"/>
  <c r="M18" i="1"/>
  <c r="M12" i="1"/>
  <c r="M6" i="1"/>
  <c r="M20" i="1"/>
  <c r="M11" i="1"/>
  <c r="M22" i="1"/>
  <c r="L42" i="5"/>
  <c r="L42" i="6"/>
  <c r="L42" i="1"/>
  <c r="M2" i="4"/>
  <c r="L42" i="4"/>
  <c r="L42" i="2"/>
  <c r="M2" i="2"/>
  <c r="M2" i="1"/>
  <c r="L6" i="3"/>
  <c r="M9" i="9"/>
  <c r="M5" i="3"/>
  <c r="H6" i="3"/>
  <c r="I6" i="3"/>
  <c r="M7" i="9"/>
</calcChain>
</file>

<file path=xl/sharedStrings.xml><?xml version="1.0" encoding="utf-8"?>
<sst xmlns="http://schemas.openxmlformats.org/spreadsheetml/2006/main" count="431" uniqueCount="81">
  <si>
    <t>学年</t>
    <rPh sb="0" eb="2">
      <t>ガクネン</t>
    </rPh>
    <phoneticPr fontId="1"/>
  </si>
  <si>
    <t>組</t>
    <rPh sb="0" eb="1">
      <t>クミ</t>
    </rPh>
    <phoneticPr fontId="1"/>
  </si>
  <si>
    <t>番号</t>
    <rPh sb="0" eb="2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</si>
  <si>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</si>
  <si>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</si>
  <si>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</si>
  <si>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</si>
  <si>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音楽</t>
    <rPh sb="0" eb="2">
      <t>オンガク</t>
    </rPh>
    <phoneticPr fontId="1"/>
  </si>
  <si>
    <t>家庭</t>
    <rPh sb="0" eb="2">
      <t>カテイ</t>
    </rPh>
    <phoneticPr fontId="1"/>
  </si>
  <si>
    <t>体育</t>
    <rPh sb="0" eb="2">
      <t>タイイク</t>
    </rPh>
    <phoneticPr fontId="1"/>
  </si>
  <si>
    <t>美術</t>
    <rPh sb="0" eb="2">
      <t>ビジュツ</t>
    </rPh>
    <phoneticPr fontId="1"/>
  </si>
  <si>
    <t>英語</t>
    <rPh sb="0" eb="2">
      <t>エイゴ</t>
    </rPh>
    <phoneticPr fontId="1"/>
  </si>
  <si>
    <t>合計</t>
    <rPh sb="0" eb="2">
      <t>ゴウケイ</t>
    </rPh>
    <phoneticPr fontId="1"/>
  </si>
  <si>
    <t>氏名</t>
    <rPh sb="0" eb="2">
      <t>シメイ</t>
    </rPh>
    <phoneticPr fontId="1"/>
  </si>
  <si>
    <t>年</t>
    <rPh sb="0" eb="1">
      <t>ネン</t>
    </rPh>
    <phoneticPr fontId="1"/>
  </si>
  <si>
    <t>番</t>
    <rPh sb="0" eb="1">
      <t>バン</t>
    </rPh>
    <phoneticPr fontId="1"/>
  </si>
  <si>
    <t>クラス平均</t>
    <rPh sb="3" eb="5">
      <t>ヘイキン</t>
    </rPh>
    <phoneticPr fontId="1"/>
  </si>
  <si>
    <t>順位</t>
    <rPh sb="0" eb="2">
      <t>ジュンイ</t>
    </rPh>
    <phoneticPr fontId="1"/>
  </si>
  <si>
    <t>素点</t>
    <rPh sb="0" eb="2">
      <t>ソテン</t>
    </rPh>
    <phoneticPr fontId="1"/>
  </si>
  <si>
    <t>あなたの得点</t>
    <rPh sb="4" eb="6">
      <t>トクテン</t>
    </rPh>
    <phoneticPr fontId="1"/>
  </si>
  <si>
    <t>天野　育二</t>
    <phoneticPr fontId="1"/>
  </si>
  <si>
    <t>石野　一輝</t>
  </si>
  <si>
    <t>市村　美佐</t>
  </si>
  <si>
    <t>今野　まみ</t>
  </si>
  <si>
    <t>内田　和香</t>
  </si>
  <si>
    <t>江口　明</t>
  </si>
  <si>
    <t>大塚　美幸</t>
  </si>
  <si>
    <t>小栗　陽子</t>
  </si>
  <si>
    <t>片平　愛</t>
  </si>
  <si>
    <t>唐沢　理紗</t>
  </si>
  <si>
    <t>河合　淳子</t>
  </si>
  <si>
    <t>桑原　小雁</t>
  </si>
  <si>
    <t>小池　寿々花</t>
  </si>
  <si>
    <t>斎藤　昴</t>
  </si>
  <si>
    <t>佐久間　敏和</t>
  </si>
  <si>
    <t>重田　みあ</t>
  </si>
  <si>
    <t>菅野　たかお</t>
  </si>
  <si>
    <t>杉野　麗奈</t>
  </si>
  <si>
    <t>杉原　遥</t>
  </si>
  <si>
    <t>杉本　瞬</t>
  </si>
  <si>
    <t>武井　勇太</t>
  </si>
  <si>
    <t>辻　愛子</t>
  </si>
  <si>
    <t>寺脇　隼士</t>
  </si>
  <si>
    <t>長島　詩織</t>
  </si>
  <si>
    <t>中島　光良</t>
  </si>
  <si>
    <t>成田　右京</t>
  </si>
  <si>
    <t>西島　花</t>
  </si>
  <si>
    <t>野島　昴</t>
  </si>
  <si>
    <t>飛田　進</t>
  </si>
  <si>
    <t>平野　そら</t>
  </si>
  <si>
    <t>福沢　一恵</t>
  </si>
  <si>
    <t>細川　優一</t>
  </si>
  <si>
    <t>細田　景子</t>
  </si>
  <si>
    <t>堀内　明宏</t>
  </si>
  <si>
    <t>本間　みゆき</t>
  </si>
  <si>
    <t>宮迫　知世</t>
  </si>
  <si>
    <t>A</t>
    <phoneticPr fontId="1"/>
  </si>
  <si>
    <t>1学期中間</t>
  </si>
  <si>
    <t>回</t>
    <rPh sb="0" eb="1">
      <t>カイ</t>
    </rPh>
    <phoneticPr fontId="1"/>
  </si>
  <si>
    <t>平均</t>
    <rPh sb="0" eb="2">
      <t>ヘイキン</t>
    </rPh>
    <phoneticPr fontId="1"/>
  </si>
  <si>
    <t>1学期中間</t>
    <rPh sb="1" eb="3">
      <t>ガッキ</t>
    </rPh>
    <rPh sb="3" eb="5">
      <t>チュウカン</t>
    </rPh>
    <phoneticPr fontId="1"/>
  </si>
  <si>
    <t>1学期期末</t>
    <rPh sb="1" eb="3">
      <t>ガッキ</t>
    </rPh>
    <rPh sb="3" eb="5">
      <t>キマツ</t>
    </rPh>
    <phoneticPr fontId="1"/>
  </si>
  <si>
    <t>2学期中間</t>
    <rPh sb="1" eb="3">
      <t>ガッキ</t>
    </rPh>
    <rPh sb="3" eb="5">
      <t>チュウカン</t>
    </rPh>
    <phoneticPr fontId="1"/>
  </si>
  <si>
    <t>2学期期末</t>
    <rPh sb="1" eb="3">
      <t>ガッキ</t>
    </rPh>
    <rPh sb="3" eb="5">
      <t>キマツ</t>
    </rPh>
    <phoneticPr fontId="1"/>
  </si>
  <si>
    <t>3学期</t>
    <rPh sb="1" eb="3">
      <t>ガッキ</t>
    </rPh>
    <phoneticPr fontId="1"/>
  </si>
  <si>
    <t>考査</t>
    <rPh sb="0" eb="2">
      <t>コウサ</t>
    </rPh>
    <phoneticPr fontId="1"/>
  </si>
  <si>
    <t>■振り返り</t>
    <rPh sb="1" eb="2">
      <t>フ</t>
    </rPh>
    <rPh sb="3" eb="4">
      <t>カエ</t>
    </rPh>
    <phoneticPr fontId="1"/>
  </si>
  <si>
    <t>得点分布表</t>
    <rPh sb="0" eb="5">
      <t>トクテンブンプヒョウ</t>
    </rPh>
    <phoneticPr fontId="1"/>
  </si>
  <si>
    <t>11-20</t>
  </si>
  <si>
    <t>21-30</t>
  </si>
  <si>
    <t>31-40</t>
  </si>
  <si>
    <t>41-50</t>
  </si>
  <si>
    <t>61-70</t>
  </si>
  <si>
    <t>71-80</t>
  </si>
  <si>
    <t>81-90</t>
  </si>
  <si>
    <t>91-100</t>
  </si>
  <si>
    <t>51-60</t>
  </si>
  <si>
    <t>0-10</t>
  </si>
  <si>
    <t>人数</t>
    <rPh sb="0" eb="2">
      <t>ニンズウ</t>
    </rPh>
    <phoneticPr fontId="1"/>
  </si>
  <si>
    <t>基準1</t>
    <rPh sb="0" eb="2">
      <t>キジュン</t>
    </rPh>
    <phoneticPr fontId="1"/>
  </si>
  <si>
    <t>基準2</t>
    <rPh sb="0" eb="2">
      <t>キジュン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</si>
</sst>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 Light"/>
      <family val="2"/>
      <charset val="128"/>
      <scheme val="major"/>
    </font>
  </fonts>
  <fills count="7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68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thin">
        <color indexed="64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double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double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double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auto="1"/>
      </bottom>
      <diagonal/>
    </border>
    <border>
      <left style="double">
        <color indexed="64"/>
      </left>
      <right style="hair">
        <color indexed="64"/>
      </right>
      <top style="hair">
        <color auto="1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auto="1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 style="double">
        <color indexed="64"/>
      </left>
      <right/>
      <top style="hair">
        <color auto="1"/>
      </top>
      <bottom style="hair">
        <color auto="1"/>
      </bottom>
      <diagonal/>
    </border>
    <border>
      <left style="double">
        <color indexed="64"/>
      </left>
      <right/>
      <top style="hair">
        <color auto="1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2" borderId="1" applyNumberFormat="0" applyAlignment="0" applyProtection="0">
      <alignment vertical="center"/>
    </xf>
  </cellStyleXfs>
  <cellXfs count="103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3" borderId="6" xfId="0" applyFill="1" applyBorder="1">
      <alignment vertical="center"/>
    </xf>
    <xf numFmtId="0" fontId="2" fillId="2" borderId="3" xfId="1" applyBorder="1" applyAlignment="1">
      <alignment horizontal="center" vertical="center"/>
    </xf>
    <xf numFmtId="0" fontId="2" fillId="2" borderId="5" xfId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2" borderId="8" xfId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0" borderId="9" xfId="0" applyBorder="1">
      <alignment vertical="center"/>
    </xf>
    <xf numFmtId="0" fontId="0" fillId="4" borderId="26" xfId="0" applyFill="1" applyBorder="1">
      <alignment vertical="center"/>
    </xf>
    <xf numFmtId="0" fontId="0" fillId="4" borderId="2" xfId="0" applyFill="1" applyBorder="1">
      <alignment vertical="center"/>
    </xf>
    <xf numFmtId="0" fontId="0" fillId="4" borderId="27" xfId="0" applyFill="1" applyBorder="1">
      <alignment vertical="center"/>
    </xf>
    <xf numFmtId="0" fontId="0" fillId="0" borderId="29" xfId="0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36" xfId="0" applyBorder="1">
      <alignment vertical="center"/>
    </xf>
    <xf numFmtId="0" fontId="0" fillId="6" borderId="0" xfId="0" applyFill="1">
      <alignment vertical="center"/>
    </xf>
    <xf numFmtId="0" fontId="0" fillId="4" borderId="37" xfId="0" applyFill="1" applyBorder="1" applyAlignment="1">
      <alignment horizontal="center" vertical="center"/>
    </xf>
    <xf numFmtId="0" fontId="0" fillId="4" borderId="38" xfId="0" applyFill="1" applyBorder="1">
      <alignment vertical="center"/>
    </xf>
    <xf numFmtId="0" fontId="0" fillId="4" borderId="39" xfId="0" applyFill="1" applyBorder="1" applyAlignment="1">
      <alignment horizontal="center" vertical="center"/>
    </xf>
    <xf numFmtId="0" fontId="0" fillId="4" borderId="40" xfId="0" applyFill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2" xfId="0" applyBorder="1">
      <alignment vertical="center"/>
    </xf>
    <xf numFmtId="176" fontId="0" fillId="0" borderId="42" xfId="0" applyNumberFormat="1" applyBorder="1" applyAlignment="1">
      <alignment horizontal="center" vertical="center"/>
    </xf>
    <xf numFmtId="0" fontId="0" fillId="0" borderId="45" xfId="0" applyBorder="1">
      <alignment vertical="center"/>
    </xf>
    <xf numFmtId="176" fontId="0" fillId="0" borderId="43" xfId="0" applyNumberFormat="1" applyBorder="1" applyAlignment="1">
      <alignment horizontal="center" vertical="center"/>
    </xf>
    <xf numFmtId="176" fontId="0" fillId="0" borderId="46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48" xfId="0" applyBorder="1">
      <alignment vertical="center"/>
    </xf>
    <xf numFmtId="0" fontId="0" fillId="0" borderId="17" xfId="0" applyBorder="1">
      <alignment vertical="center"/>
    </xf>
    <xf numFmtId="0" fontId="0" fillId="0" borderId="20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56" fontId="0" fillId="0" borderId="17" xfId="0" quotePrefix="1" applyNumberFormat="1" applyBorder="1">
      <alignment vertical="center"/>
    </xf>
    <xf numFmtId="0" fontId="0" fillId="0" borderId="57" xfId="0" applyBorder="1">
      <alignment vertical="center"/>
    </xf>
    <xf numFmtId="0" fontId="0" fillId="0" borderId="58" xfId="0" applyBorder="1">
      <alignment vertical="center"/>
    </xf>
    <xf numFmtId="0" fontId="0" fillId="0" borderId="44" xfId="0" applyBorder="1">
      <alignment vertical="center"/>
    </xf>
    <xf numFmtId="0" fontId="0" fillId="0" borderId="7" xfId="0" applyBorder="1">
      <alignment vertical="center"/>
    </xf>
    <xf numFmtId="0" fontId="0" fillId="0" borderId="63" xfId="0" applyBorder="1">
      <alignment vertical="center"/>
    </xf>
    <xf numFmtId="0" fontId="0" fillId="0" borderId="27" xfId="0" applyBorder="1" applyAlignment="1">
      <alignment horizontal="center" vertical="center"/>
    </xf>
    <xf numFmtId="0" fontId="0" fillId="5" borderId="33" xfId="0" applyFill="1" applyBorder="1">
      <alignment vertical="center"/>
    </xf>
    <xf numFmtId="0" fontId="0" fillId="5" borderId="16" xfId="0" applyFill="1" applyBorder="1">
      <alignment vertical="center"/>
    </xf>
    <xf numFmtId="0" fontId="0" fillId="5" borderId="34" xfId="0" applyFill="1" applyBorder="1">
      <alignment vertical="center"/>
    </xf>
    <xf numFmtId="0" fontId="0" fillId="5" borderId="19" xfId="0" applyFill="1" applyBorder="1">
      <alignment vertical="center"/>
    </xf>
    <xf numFmtId="0" fontId="0" fillId="5" borderId="35" xfId="0" applyFill="1" applyBorder="1">
      <alignment vertical="center"/>
    </xf>
    <xf numFmtId="0" fontId="0" fillId="5" borderId="22" xfId="0" applyFill="1" applyBorder="1">
      <alignment vertical="center"/>
    </xf>
    <xf numFmtId="0" fontId="0" fillId="5" borderId="41" xfId="0" applyFill="1" applyBorder="1">
      <alignment vertical="center"/>
    </xf>
    <xf numFmtId="0" fontId="0" fillId="5" borderId="44" xfId="0" applyFill="1" applyBorder="1">
      <alignment vertical="center"/>
    </xf>
    <xf numFmtId="0" fontId="0" fillId="0" borderId="47" xfId="0" applyBorder="1">
      <alignment vertical="center"/>
    </xf>
    <xf numFmtId="0" fontId="0" fillId="0" borderId="18" xfId="0" applyBorder="1">
      <alignment vertical="center"/>
    </xf>
    <xf numFmtId="0" fontId="0" fillId="0" borderId="21" xfId="0" applyBorder="1">
      <alignment vertical="center"/>
    </xf>
    <xf numFmtId="0" fontId="0" fillId="0" borderId="59" xfId="0" applyBorder="1">
      <alignment vertical="center"/>
    </xf>
    <xf numFmtId="0" fontId="0" fillId="0" borderId="62" xfId="0" applyBorder="1">
      <alignment vertical="center"/>
    </xf>
    <xf numFmtId="0" fontId="0" fillId="0" borderId="60" xfId="0" applyBorder="1">
      <alignment vertical="center"/>
    </xf>
    <xf numFmtId="0" fontId="0" fillId="0" borderId="61" xfId="0" applyBorder="1">
      <alignment vertical="center"/>
    </xf>
    <xf numFmtId="0" fontId="0" fillId="0" borderId="6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2">
    <cellStyle name="チェック セル" xfId="1" builtinId="23"/>
    <cellStyle name="標準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個人票!$B$5</c:f>
              <c:strCache>
                <c:ptCount val="1"/>
                <c:pt idx="0">
                  <c:v>あなたの得点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個人票!$C$4:$K$4</c:f>
              <c:strCache>
                <c:ptCount val="9"/>
                <c:pt idx="0">
                  <c:v>国語</c:v>
                </c:pt>
                <c:pt idx="1">
                  <c:v>数学</c:v>
                </c:pt>
                <c:pt idx="2">
                  <c:v>理科</c:v>
                </c:pt>
                <c:pt idx="3">
                  <c:v>社会</c:v>
                </c:pt>
                <c:pt idx="4">
                  <c:v>音楽</c:v>
                </c:pt>
                <c:pt idx="5">
                  <c:v>美術</c:v>
                </c:pt>
                <c:pt idx="6">
                  <c:v>家庭</c:v>
                </c:pt>
                <c:pt idx="7">
                  <c:v>体育</c:v>
                </c:pt>
                <c:pt idx="8">
                  <c:v>英語</c:v>
                </c:pt>
              </c:strCache>
            </c:strRef>
          </c:cat>
          <c:val>
            <c:numRef>
              <c:f>個人票!$C$5:$K$5</c:f>
              <c:numCache>
                <c:formatCode>General</c:formatCode>
                <c:ptCount val="9"/>
                <c:pt idx="0">
                  <c:v>68</c:v>
                </c:pt>
                <c:pt idx="1">
                  <c:v>40</c:v>
                </c:pt>
                <c:pt idx="2">
                  <c:v>20</c:v>
                </c:pt>
                <c:pt idx="3">
                  <c:v>83</c:v>
                </c:pt>
                <c:pt idx="4">
                  <c:v>72</c:v>
                </c:pt>
                <c:pt idx="5">
                  <c:v>83</c:v>
                </c:pt>
                <c:pt idx="6">
                  <c:v>33</c:v>
                </c:pt>
                <c:pt idx="7">
                  <c:v>95</c:v>
                </c:pt>
                <c:pt idx="8">
                  <c:v>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8A-4DE4-BE3F-DAA39B7D7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110434032"/>
        <c:axId val="1110430704"/>
      </c:barChart>
      <c:lineChart>
        <c:grouping val="standard"/>
        <c:varyColors val="0"/>
        <c:ser>
          <c:idx val="1"/>
          <c:order val="1"/>
          <c:tx>
            <c:strRef>
              <c:f>個人票!$B$6</c:f>
              <c:strCache>
                <c:ptCount val="1"/>
                <c:pt idx="0">
                  <c:v>クラス平均</c:v>
                </c:pt>
              </c:strCache>
            </c:strRef>
          </c:tx>
          <c:spPr>
            <a:ln w="2857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個人票!$C$4:$K$4</c:f>
              <c:strCache>
                <c:ptCount val="9"/>
                <c:pt idx="0">
                  <c:v>国語</c:v>
                </c:pt>
                <c:pt idx="1">
                  <c:v>数学</c:v>
                </c:pt>
                <c:pt idx="2">
                  <c:v>理科</c:v>
                </c:pt>
                <c:pt idx="3">
                  <c:v>社会</c:v>
                </c:pt>
                <c:pt idx="4">
                  <c:v>音楽</c:v>
                </c:pt>
                <c:pt idx="5">
                  <c:v>美術</c:v>
                </c:pt>
                <c:pt idx="6">
                  <c:v>家庭</c:v>
                </c:pt>
                <c:pt idx="7">
                  <c:v>体育</c:v>
                </c:pt>
                <c:pt idx="8">
                  <c:v>英語</c:v>
                </c:pt>
              </c:strCache>
            </c:strRef>
          </c:cat>
          <c:val>
            <c:numRef>
              <c:f>個人票!$C$6:$K$6</c:f>
              <c:numCache>
                <c:formatCode>0.0</c:formatCode>
                <c:ptCount val="9"/>
                <c:pt idx="0">
                  <c:v>58.472222222222221</c:v>
                </c:pt>
                <c:pt idx="1">
                  <c:v>55.472222222222221</c:v>
                </c:pt>
                <c:pt idx="2">
                  <c:v>60.083333333333336</c:v>
                </c:pt>
                <c:pt idx="3">
                  <c:v>53.388888888888886</c:v>
                </c:pt>
                <c:pt idx="4">
                  <c:v>59.138888888888886</c:v>
                </c:pt>
                <c:pt idx="5">
                  <c:v>62.194444444444443</c:v>
                </c:pt>
                <c:pt idx="6">
                  <c:v>58.027777777777779</c:v>
                </c:pt>
                <c:pt idx="7">
                  <c:v>62.777777777777779</c:v>
                </c:pt>
                <c:pt idx="8">
                  <c:v>59.638888888888886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8A-4DE4-BE3F-DAA39B7D7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0434032"/>
        <c:axId val="1110430704"/>
      </c:lineChart>
      <c:catAx>
        <c:axId val="111043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10430704"/>
        <c:crosses val="autoZero"/>
        <c:auto val="1"/>
        <c:lblAlgn val="ctr"/>
        <c:lblOffset val="100"/>
        <c:noMultiLvlLbl val="0"/>
      </c:catAx>
      <c:valAx>
        <c:axId val="111043070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10434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得点推移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個人成績推移!$C$4</c:f>
              <c:strCache>
                <c:ptCount val="1"/>
                <c:pt idx="0">
                  <c:v>国語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個人成績推移!$B$5:$B$9</c:f>
              <c:strCache>
                <c:ptCount val="5"/>
                <c:pt idx="0">
                  <c:v>1学期中間</c:v>
                </c:pt>
                <c:pt idx="1">
                  <c:v>1学期期末</c:v>
                </c:pt>
                <c:pt idx="2">
                  <c:v>2学期中間</c:v>
                </c:pt>
                <c:pt idx="3">
                  <c:v>2学期期末</c:v>
                </c:pt>
                <c:pt idx="4">
                  <c:v>3学期</c:v>
                </c:pt>
              </c:strCache>
            </c:strRef>
          </c:cat>
          <c:val>
            <c:numRef>
              <c:f>個人成績推移!$C$5:$C$9</c:f>
              <c:numCache>
                <c:formatCode>General</c:formatCode>
                <c:ptCount val="5"/>
                <c:pt idx="0">
                  <c:v>68</c:v>
                </c:pt>
                <c:pt idx="1">
                  <c:v>68</c:v>
                </c:pt>
                <c:pt idx="2">
                  <c:v>62</c:v>
                </c:pt>
                <c:pt idx="3">
                  <c:v>72</c:v>
                </c:pt>
                <c:pt idx="4">
                  <c:v>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54-41A4-83C9-2E8598CA03B7}"/>
            </c:ext>
          </c:extLst>
        </c:ser>
        <c:ser>
          <c:idx val="1"/>
          <c:order val="1"/>
          <c:tx>
            <c:strRef>
              <c:f>個人成績推移!$D$4</c:f>
              <c:strCache>
                <c:ptCount val="1"/>
                <c:pt idx="0">
                  <c:v>数学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個人成績推移!$B$5:$B$9</c:f>
              <c:strCache>
                <c:ptCount val="5"/>
                <c:pt idx="0">
                  <c:v>1学期中間</c:v>
                </c:pt>
                <c:pt idx="1">
                  <c:v>1学期期末</c:v>
                </c:pt>
                <c:pt idx="2">
                  <c:v>2学期中間</c:v>
                </c:pt>
                <c:pt idx="3">
                  <c:v>2学期期末</c:v>
                </c:pt>
                <c:pt idx="4">
                  <c:v>3学期</c:v>
                </c:pt>
              </c:strCache>
            </c:strRef>
          </c:cat>
          <c:val>
            <c:numRef>
              <c:f>個人成績推移!$D$5:$D$9</c:f>
              <c:numCache>
                <c:formatCode>General</c:formatCode>
                <c:ptCount val="5"/>
                <c:pt idx="0">
                  <c:v>40</c:v>
                </c:pt>
                <c:pt idx="1">
                  <c:v>41</c:v>
                </c:pt>
                <c:pt idx="2">
                  <c:v>35</c:v>
                </c:pt>
                <c:pt idx="3">
                  <c:v>47</c:v>
                </c:pt>
                <c:pt idx="4">
                  <c:v>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54-41A4-83C9-2E8598CA03B7}"/>
            </c:ext>
          </c:extLst>
        </c:ser>
        <c:ser>
          <c:idx val="2"/>
          <c:order val="2"/>
          <c:tx>
            <c:strRef>
              <c:f>個人成績推移!$E$4</c:f>
              <c:strCache>
                <c:ptCount val="1"/>
                <c:pt idx="0">
                  <c:v>理科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個人成績推移!$B$5:$B$9</c:f>
              <c:strCache>
                <c:ptCount val="5"/>
                <c:pt idx="0">
                  <c:v>1学期中間</c:v>
                </c:pt>
                <c:pt idx="1">
                  <c:v>1学期期末</c:v>
                </c:pt>
                <c:pt idx="2">
                  <c:v>2学期中間</c:v>
                </c:pt>
                <c:pt idx="3">
                  <c:v>2学期期末</c:v>
                </c:pt>
                <c:pt idx="4">
                  <c:v>3学期</c:v>
                </c:pt>
              </c:strCache>
            </c:strRef>
          </c:cat>
          <c:val>
            <c:numRef>
              <c:f>個人成績推移!$E$5:$E$9</c:f>
              <c:numCache>
                <c:formatCode>General</c:formatCode>
                <c:ptCount val="5"/>
                <c:pt idx="0">
                  <c:v>20</c:v>
                </c:pt>
                <c:pt idx="1">
                  <c:v>16</c:v>
                </c:pt>
                <c:pt idx="2">
                  <c:v>10</c:v>
                </c:pt>
                <c:pt idx="3">
                  <c:v>13</c:v>
                </c:pt>
                <c:pt idx="4">
                  <c:v>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54-41A4-83C9-2E8598CA03B7}"/>
            </c:ext>
          </c:extLst>
        </c:ser>
        <c:ser>
          <c:idx val="3"/>
          <c:order val="3"/>
          <c:tx>
            <c:strRef>
              <c:f>個人成績推移!$F$4</c:f>
              <c:strCache>
                <c:ptCount val="1"/>
                <c:pt idx="0">
                  <c:v>社会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個人成績推移!$B$5:$B$9</c:f>
              <c:strCache>
                <c:ptCount val="5"/>
                <c:pt idx="0">
                  <c:v>1学期中間</c:v>
                </c:pt>
                <c:pt idx="1">
                  <c:v>1学期期末</c:v>
                </c:pt>
                <c:pt idx="2">
                  <c:v>2学期中間</c:v>
                </c:pt>
                <c:pt idx="3">
                  <c:v>2学期期末</c:v>
                </c:pt>
                <c:pt idx="4">
                  <c:v>3学期</c:v>
                </c:pt>
              </c:strCache>
            </c:strRef>
          </c:cat>
          <c:val>
            <c:numRef>
              <c:f>個人成績推移!$F$5:$F$9</c:f>
              <c:numCache>
                <c:formatCode>General</c:formatCode>
                <c:ptCount val="5"/>
                <c:pt idx="0">
                  <c:v>83</c:v>
                </c:pt>
                <c:pt idx="1">
                  <c:v>90</c:v>
                </c:pt>
                <c:pt idx="2">
                  <c:v>79</c:v>
                </c:pt>
                <c:pt idx="3">
                  <c:v>90</c:v>
                </c:pt>
                <c:pt idx="4">
                  <c:v>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954-41A4-83C9-2E8598CA03B7}"/>
            </c:ext>
          </c:extLst>
        </c:ser>
        <c:ser>
          <c:idx val="4"/>
          <c:order val="4"/>
          <c:tx>
            <c:strRef>
              <c:f>個人成績推移!$G$4</c:f>
              <c:strCache>
                <c:ptCount val="1"/>
                <c:pt idx="0">
                  <c:v>音楽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個人成績推移!$B$5:$B$9</c:f>
              <c:strCache>
                <c:ptCount val="5"/>
                <c:pt idx="0">
                  <c:v>1学期中間</c:v>
                </c:pt>
                <c:pt idx="1">
                  <c:v>1学期期末</c:v>
                </c:pt>
                <c:pt idx="2">
                  <c:v>2学期中間</c:v>
                </c:pt>
                <c:pt idx="3">
                  <c:v>2学期期末</c:v>
                </c:pt>
                <c:pt idx="4">
                  <c:v>3学期</c:v>
                </c:pt>
              </c:strCache>
            </c:strRef>
          </c:cat>
          <c:val>
            <c:numRef>
              <c:f>個人成績推移!$G$5:$G$9</c:f>
              <c:numCache>
                <c:formatCode>General</c:formatCode>
                <c:ptCount val="5"/>
                <c:pt idx="0">
                  <c:v>72</c:v>
                </c:pt>
                <c:pt idx="1">
                  <c:v>67</c:v>
                </c:pt>
                <c:pt idx="2">
                  <c:v>66</c:v>
                </c:pt>
                <c:pt idx="3">
                  <c:v>74</c:v>
                </c:pt>
                <c:pt idx="4">
                  <c:v>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954-41A4-83C9-2E8598CA03B7}"/>
            </c:ext>
          </c:extLst>
        </c:ser>
        <c:ser>
          <c:idx val="5"/>
          <c:order val="5"/>
          <c:tx>
            <c:strRef>
              <c:f>個人成績推移!$H$4</c:f>
              <c:strCache>
                <c:ptCount val="1"/>
                <c:pt idx="0">
                  <c:v>美術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個人成績推移!$B$5:$B$9</c:f>
              <c:strCache>
                <c:ptCount val="5"/>
                <c:pt idx="0">
                  <c:v>1学期中間</c:v>
                </c:pt>
                <c:pt idx="1">
                  <c:v>1学期期末</c:v>
                </c:pt>
                <c:pt idx="2">
                  <c:v>2学期中間</c:v>
                </c:pt>
                <c:pt idx="3">
                  <c:v>2学期期末</c:v>
                </c:pt>
                <c:pt idx="4">
                  <c:v>3学期</c:v>
                </c:pt>
              </c:strCache>
            </c:strRef>
          </c:cat>
          <c:val>
            <c:numRef>
              <c:f>個人成績推移!$H$5:$H$9</c:f>
              <c:numCache>
                <c:formatCode>General</c:formatCode>
                <c:ptCount val="5"/>
                <c:pt idx="0">
                  <c:v>83</c:v>
                </c:pt>
                <c:pt idx="1">
                  <c:v>84</c:v>
                </c:pt>
                <c:pt idx="2">
                  <c:v>79</c:v>
                </c:pt>
                <c:pt idx="3">
                  <c:v>89</c:v>
                </c:pt>
                <c:pt idx="4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954-41A4-83C9-2E8598CA03B7}"/>
            </c:ext>
          </c:extLst>
        </c:ser>
        <c:ser>
          <c:idx val="6"/>
          <c:order val="6"/>
          <c:tx>
            <c:strRef>
              <c:f>個人成績推移!$I$4</c:f>
              <c:strCache>
                <c:ptCount val="1"/>
                <c:pt idx="0">
                  <c:v>家庭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個人成績推移!$B$5:$B$9</c:f>
              <c:strCache>
                <c:ptCount val="5"/>
                <c:pt idx="0">
                  <c:v>1学期中間</c:v>
                </c:pt>
                <c:pt idx="1">
                  <c:v>1学期期末</c:v>
                </c:pt>
                <c:pt idx="2">
                  <c:v>2学期中間</c:v>
                </c:pt>
                <c:pt idx="3">
                  <c:v>2学期期末</c:v>
                </c:pt>
                <c:pt idx="4">
                  <c:v>3学期</c:v>
                </c:pt>
              </c:strCache>
            </c:strRef>
          </c:cat>
          <c:val>
            <c:numRef>
              <c:f>個人成績推移!$I$5:$I$9</c:f>
              <c:numCache>
                <c:formatCode>General</c:formatCode>
                <c:ptCount val="5"/>
                <c:pt idx="0">
                  <c:v>33</c:v>
                </c:pt>
                <c:pt idx="1">
                  <c:v>43</c:v>
                </c:pt>
                <c:pt idx="2">
                  <c:v>29</c:v>
                </c:pt>
                <c:pt idx="3">
                  <c:v>26</c:v>
                </c:pt>
                <c:pt idx="4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954-41A4-83C9-2E8598CA03B7}"/>
            </c:ext>
          </c:extLst>
        </c:ser>
        <c:ser>
          <c:idx val="7"/>
          <c:order val="7"/>
          <c:tx>
            <c:strRef>
              <c:f>個人成績推移!$J$4</c:f>
              <c:strCache>
                <c:ptCount val="1"/>
                <c:pt idx="0">
                  <c:v>体育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個人成績推移!$B$5:$B$9</c:f>
              <c:strCache>
                <c:ptCount val="5"/>
                <c:pt idx="0">
                  <c:v>1学期中間</c:v>
                </c:pt>
                <c:pt idx="1">
                  <c:v>1学期期末</c:v>
                </c:pt>
                <c:pt idx="2">
                  <c:v>2学期中間</c:v>
                </c:pt>
                <c:pt idx="3">
                  <c:v>2学期期末</c:v>
                </c:pt>
                <c:pt idx="4">
                  <c:v>3学期</c:v>
                </c:pt>
              </c:strCache>
            </c:strRef>
          </c:cat>
          <c:val>
            <c:numRef>
              <c:f>個人成績推移!$J$5:$J$9</c:f>
              <c:numCache>
                <c:formatCode>General</c:formatCode>
                <c:ptCount val="5"/>
                <c:pt idx="0">
                  <c:v>95</c:v>
                </c:pt>
                <c:pt idx="1">
                  <c:v>85</c:v>
                </c:pt>
                <c:pt idx="2">
                  <c:v>96</c:v>
                </c:pt>
                <c:pt idx="3">
                  <c:v>99</c:v>
                </c:pt>
                <c:pt idx="4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954-41A4-83C9-2E8598CA03B7}"/>
            </c:ext>
          </c:extLst>
        </c:ser>
        <c:ser>
          <c:idx val="8"/>
          <c:order val="8"/>
          <c:tx>
            <c:strRef>
              <c:f>個人成績推移!$K$4</c:f>
              <c:strCache>
                <c:ptCount val="1"/>
                <c:pt idx="0">
                  <c:v>英語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個人成績推移!$B$5:$B$9</c:f>
              <c:strCache>
                <c:ptCount val="5"/>
                <c:pt idx="0">
                  <c:v>1学期中間</c:v>
                </c:pt>
                <c:pt idx="1">
                  <c:v>1学期期末</c:v>
                </c:pt>
                <c:pt idx="2">
                  <c:v>2学期中間</c:v>
                </c:pt>
                <c:pt idx="3">
                  <c:v>2学期期末</c:v>
                </c:pt>
                <c:pt idx="4">
                  <c:v>3学期</c:v>
                </c:pt>
              </c:strCache>
            </c:strRef>
          </c:cat>
          <c:val>
            <c:numRef>
              <c:f>個人成績推移!$K$5:$K$9</c:f>
              <c:numCache>
                <c:formatCode>General</c:formatCode>
                <c:ptCount val="5"/>
                <c:pt idx="0">
                  <c:v>74</c:v>
                </c:pt>
                <c:pt idx="1">
                  <c:v>80</c:v>
                </c:pt>
                <c:pt idx="2">
                  <c:v>82</c:v>
                </c:pt>
                <c:pt idx="3">
                  <c:v>66</c:v>
                </c:pt>
                <c:pt idx="4">
                  <c:v>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954-41A4-83C9-2E8598CA03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0431536"/>
        <c:axId val="1110433200"/>
      </c:lineChart>
      <c:catAx>
        <c:axId val="1110431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10433200"/>
        <c:crosses val="autoZero"/>
        <c:auto val="1"/>
        <c:lblAlgn val="ctr"/>
        <c:lblOffset val="100"/>
        <c:noMultiLvlLbl val="0"/>
      </c:catAx>
      <c:valAx>
        <c:axId val="11104332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10431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600075</xdr:colOff>
      <xdr:row>5</xdr:row>
      <xdr:rowOff>295275</xdr:rowOff>
    </xdr:from>
    <xdr:to>
      <xdr:col>11</xdr:col>
      <xdr:colOff>171450</xdr:colOff>
      <xdr:row>14</xdr:row>
      <xdr:rowOff>295275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F760936D-0277-FA81-B5B2-DAB1D69450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238124</xdr:rowOff>
    </xdr:from>
    <xdr:to>
      <xdr:col>13</xdr:col>
      <xdr:colOff>0</xdr:colOff>
      <xdr:row>28</xdr:row>
      <xdr:rowOff>238124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728EE04-61C1-E7F6-A813-CD9521A85E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B4DEE-99DB-4EE8-A1CA-440957A4A1B8}">
  <sheetPr codeName="Sheet1">
    <tabColor rgb="FF00B050"/>
  </sheetPr>
  <dimension ref="A1:M55"/>
  <sheetViews>
    <sheetView tabSelected="1" workbookViewId="0"/>
  </sheetViews>
  <sheetFormatPr defaultRowHeight="18.75" x14ac:dyDescent="0.4"/>
  <cols>
    <col min="1" max="1" width="5.75" style="4" customWidth="1"/>
    <col min="2" max="2" width="13" bestFit="1" customWidth="1"/>
    <col min="3" max="11" width="5.75" style="4" customWidth="1"/>
    <col min="12" max="13" width="7.125" style="4" customWidth="1"/>
  </cols>
  <sheetData>
    <row r="1" spans="1:13" x14ac:dyDescent="0.4">
      <c r="A1" s="13" t="s">
        <v>2</v>
      </c>
      <c r="B1" s="23" t="s">
        <v>13</v>
      </c>
      <c r="C1" s="13" t="s">
        <v>3</v>
      </c>
      <c r="D1" s="19" t="s">
        <v>4</v>
      </c>
      <c r="E1" s="19" t="s">
        <v>5</v>
      </c>
      <c r="F1" s="19" t="s">
        <v>6</v>
      </c>
      <c r="G1" s="19" t="s">
        <v>7</v>
      </c>
      <c r="H1" s="19" t="s">
        <v>10</v>
      </c>
      <c r="I1" s="19" t="s">
        <v>8</v>
      </c>
      <c r="J1" s="19" t="s">
        <v>9</v>
      </c>
      <c r="K1" s="27" t="s">
        <v>11</v>
      </c>
      <c r="L1" s="31" t="s">
        <v>12</v>
      </c>
      <c r="M1" s="19" t="s">
        <v>17</v>
      </c>
    </row>
    <row r="2" spans="1:13" x14ac:dyDescent="0.4">
      <c r="A2" s="97">
        <f>ROW()-1</f>
        <v>1</v>
      </c>
      <c r="B2" s="24" t="s">
        <v>20</v>
      </c>
      <c r="C2" s="14">
        <v>68</v>
      </c>
      <c r="D2" s="20">
        <v>40</v>
      </c>
      <c r="E2" s="20">
        <v>20</v>
      </c>
      <c r="F2" s="20">
        <v>83</v>
      </c>
      <c r="G2" s="20">
        <v>72</v>
      </c>
      <c r="H2" s="20">
        <v>83</v>
      </c>
      <c r="I2" s="20">
        <v>33</v>
      </c>
      <c r="J2" s="20">
        <v>95</v>
      </c>
      <c r="K2" s="28">
        <v>74</v>
      </c>
      <c r="L2" s="75">
        <f>IF(COUNT(C2:K2)=0,"",SUM(C2:K2))</f>
        <v>568</v>
      </c>
      <c r="M2" s="76">
        <f t="shared" ref="M2:M41" si="0">IF(L2="","",_xlfn.RANK.EQ(L2,$L$2:$L$41,0))</f>
        <v>11</v>
      </c>
    </row>
    <row r="3" spans="1:13" x14ac:dyDescent="0.4">
      <c r="A3" s="95">
        <f t="shared" ref="A3:A41" si="1">ROW()-1</f>
        <v>2</v>
      </c>
      <c r="B3" s="25" t="s">
        <v>21</v>
      </c>
      <c r="C3" s="15">
        <v>36</v>
      </c>
      <c r="D3" s="21">
        <v>30</v>
      </c>
      <c r="E3" s="21">
        <v>45</v>
      </c>
      <c r="F3" s="21">
        <v>21</v>
      </c>
      <c r="G3" s="21">
        <v>25</v>
      </c>
      <c r="H3" s="21">
        <v>73</v>
      </c>
      <c r="I3" s="21">
        <v>99</v>
      </c>
      <c r="J3" s="21">
        <v>88</v>
      </c>
      <c r="K3" s="29">
        <v>67</v>
      </c>
      <c r="L3" s="77">
        <f t="shared" ref="L3:L41" si="2">IF(COUNT(C3:K3)=0,"",SUM(C3:K3))</f>
        <v>484</v>
      </c>
      <c r="M3" s="78">
        <f t="shared" si="0"/>
        <v>26</v>
      </c>
    </row>
    <row r="4" spans="1:13" x14ac:dyDescent="0.4">
      <c r="A4" s="95">
        <f t="shared" si="1"/>
        <v>3</v>
      </c>
      <c r="B4" s="25" t="s">
        <v>22</v>
      </c>
      <c r="C4" s="15">
        <v>79</v>
      </c>
      <c r="D4" s="21">
        <v>52</v>
      </c>
      <c r="E4" s="21">
        <v>27</v>
      </c>
      <c r="F4" s="21">
        <v>85</v>
      </c>
      <c r="G4" s="21">
        <v>65</v>
      </c>
      <c r="H4" s="21">
        <v>84</v>
      </c>
      <c r="I4" s="21">
        <v>58</v>
      </c>
      <c r="J4" s="21">
        <v>63</v>
      </c>
      <c r="K4" s="29">
        <v>47</v>
      </c>
      <c r="L4" s="77">
        <f t="shared" si="2"/>
        <v>560</v>
      </c>
      <c r="M4" s="78">
        <f t="shared" si="0"/>
        <v>14</v>
      </c>
    </row>
    <row r="5" spans="1:13" x14ac:dyDescent="0.4">
      <c r="A5" s="95">
        <f t="shared" si="1"/>
        <v>4</v>
      </c>
      <c r="B5" s="25" t="s">
        <v>23</v>
      </c>
      <c r="C5" s="15">
        <v>89</v>
      </c>
      <c r="D5" s="21">
        <v>29</v>
      </c>
      <c r="E5" s="21">
        <v>83</v>
      </c>
      <c r="F5" s="21">
        <v>26</v>
      </c>
      <c r="G5" s="21">
        <v>61</v>
      </c>
      <c r="H5" s="21">
        <v>97</v>
      </c>
      <c r="I5" s="21">
        <v>66</v>
      </c>
      <c r="J5" s="21">
        <v>73</v>
      </c>
      <c r="K5" s="29">
        <v>85</v>
      </c>
      <c r="L5" s="77">
        <f t="shared" si="2"/>
        <v>609</v>
      </c>
      <c r="M5" s="78">
        <f t="shared" si="0"/>
        <v>5</v>
      </c>
    </row>
    <row r="6" spans="1:13" x14ac:dyDescent="0.4">
      <c r="A6" s="96">
        <f t="shared" si="1"/>
        <v>5</v>
      </c>
      <c r="B6" s="26" t="s">
        <v>24</v>
      </c>
      <c r="C6" s="16">
        <v>28</v>
      </c>
      <c r="D6" s="22">
        <v>73</v>
      </c>
      <c r="E6" s="22">
        <v>47</v>
      </c>
      <c r="F6" s="22">
        <v>24</v>
      </c>
      <c r="G6" s="22">
        <v>60</v>
      </c>
      <c r="H6" s="22">
        <v>47</v>
      </c>
      <c r="I6" s="22">
        <v>33</v>
      </c>
      <c r="J6" s="22">
        <v>87</v>
      </c>
      <c r="K6" s="30">
        <v>58</v>
      </c>
      <c r="L6" s="79">
        <f t="shared" si="2"/>
        <v>457</v>
      </c>
      <c r="M6" s="80">
        <f t="shared" si="0"/>
        <v>31</v>
      </c>
    </row>
    <row r="7" spans="1:13" x14ac:dyDescent="0.4">
      <c r="A7" s="97">
        <f t="shared" si="1"/>
        <v>6</v>
      </c>
      <c r="B7" s="24" t="s">
        <v>25</v>
      </c>
      <c r="C7" s="14">
        <v>71</v>
      </c>
      <c r="D7" s="20">
        <v>21</v>
      </c>
      <c r="E7" s="20">
        <v>56</v>
      </c>
      <c r="F7" s="20">
        <v>59</v>
      </c>
      <c r="G7" s="20">
        <v>43</v>
      </c>
      <c r="H7" s="20">
        <v>71</v>
      </c>
      <c r="I7" s="20">
        <v>35</v>
      </c>
      <c r="J7" s="20">
        <v>97</v>
      </c>
      <c r="K7" s="28">
        <v>49</v>
      </c>
      <c r="L7" s="75">
        <f t="shared" si="2"/>
        <v>502</v>
      </c>
      <c r="M7" s="76">
        <f t="shared" si="0"/>
        <v>22</v>
      </c>
    </row>
    <row r="8" spans="1:13" x14ac:dyDescent="0.4">
      <c r="A8" s="95">
        <f t="shared" si="1"/>
        <v>7</v>
      </c>
      <c r="B8" s="25" t="s">
        <v>26</v>
      </c>
      <c r="C8" s="15">
        <v>100</v>
      </c>
      <c r="D8" s="21">
        <v>37</v>
      </c>
      <c r="E8" s="21">
        <v>56</v>
      </c>
      <c r="F8" s="21">
        <v>22</v>
      </c>
      <c r="G8" s="21">
        <v>31</v>
      </c>
      <c r="H8" s="21">
        <v>41</v>
      </c>
      <c r="I8" s="21">
        <v>60</v>
      </c>
      <c r="J8" s="21">
        <v>52</v>
      </c>
      <c r="K8" s="29">
        <v>69</v>
      </c>
      <c r="L8" s="77">
        <f t="shared" si="2"/>
        <v>468</v>
      </c>
      <c r="M8" s="78">
        <f t="shared" si="0"/>
        <v>27</v>
      </c>
    </row>
    <row r="9" spans="1:13" x14ac:dyDescent="0.4">
      <c r="A9" s="95">
        <f t="shared" si="1"/>
        <v>8</v>
      </c>
      <c r="B9" s="25" t="s">
        <v>27</v>
      </c>
      <c r="C9" s="15">
        <v>42</v>
      </c>
      <c r="D9" s="21">
        <v>38</v>
      </c>
      <c r="E9" s="21">
        <v>41</v>
      </c>
      <c r="F9" s="21">
        <v>60</v>
      </c>
      <c r="G9" s="21">
        <v>41</v>
      </c>
      <c r="H9" s="21">
        <v>20</v>
      </c>
      <c r="I9" s="21">
        <v>93</v>
      </c>
      <c r="J9" s="21">
        <v>47</v>
      </c>
      <c r="K9" s="29">
        <v>86</v>
      </c>
      <c r="L9" s="77">
        <f t="shared" si="2"/>
        <v>468</v>
      </c>
      <c r="M9" s="78">
        <f t="shared" si="0"/>
        <v>27</v>
      </c>
    </row>
    <row r="10" spans="1:13" x14ac:dyDescent="0.4">
      <c r="A10" s="95">
        <f t="shared" si="1"/>
        <v>9</v>
      </c>
      <c r="B10" s="25" t="s">
        <v>28</v>
      </c>
      <c r="C10" s="15">
        <v>53</v>
      </c>
      <c r="D10" s="21">
        <v>77</v>
      </c>
      <c r="E10" s="21">
        <v>85</v>
      </c>
      <c r="F10" s="21">
        <v>33</v>
      </c>
      <c r="G10" s="21">
        <v>54</v>
      </c>
      <c r="H10" s="21">
        <v>23</v>
      </c>
      <c r="I10" s="21">
        <v>52</v>
      </c>
      <c r="J10" s="21">
        <v>90</v>
      </c>
      <c r="K10" s="29">
        <v>21</v>
      </c>
      <c r="L10" s="77">
        <f t="shared" si="2"/>
        <v>488</v>
      </c>
      <c r="M10" s="78">
        <f t="shared" si="0"/>
        <v>25</v>
      </c>
    </row>
    <row r="11" spans="1:13" x14ac:dyDescent="0.4">
      <c r="A11" s="96">
        <f t="shared" si="1"/>
        <v>10</v>
      </c>
      <c r="B11" s="26" t="s">
        <v>29</v>
      </c>
      <c r="C11" s="16">
        <v>32</v>
      </c>
      <c r="D11" s="22">
        <v>73</v>
      </c>
      <c r="E11" s="22">
        <v>61</v>
      </c>
      <c r="F11" s="22">
        <v>39</v>
      </c>
      <c r="G11" s="22">
        <v>84</v>
      </c>
      <c r="H11" s="22">
        <v>76</v>
      </c>
      <c r="I11" s="22">
        <v>34</v>
      </c>
      <c r="J11" s="22">
        <v>67</v>
      </c>
      <c r="K11" s="30">
        <v>29</v>
      </c>
      <c r="L11" s="79">
        <f t="shared" si="2"/>
        <v>495</v>
      </c>
      <c r="M11" s="80">
        <f t="shared" si="0"/>
        <v>23</v>
      </c>
    </row>
    <row r="12" spans="1:13" x14ac:dyDescent="0.4">
      <c r="A12" s="97">
        <f t="shared" si="1"/>
        <v>11</v>
      </c>
      <c r="B12" s="24" t="s">
        <v>30</v>
      </c>
      <c r="C12" s="14">
        <v>46</v>
      </c>
      <c r="D12" s="20">
        <v>100</v>
      </c>
      <c r="E12" s="20">
        <v>86</v>
      </c>
      <c r="F12" s="20">
        <v>70</v>
      </c>
      <c r="G12" s="20">
        <v>32</v>
      </c>
      <c r="H12" s="20">
        <v>94</v>
      </c>
      <c r="I12" s="20">
        <v>60</v>
      </c>
      <c r="J12" s="20">
        <v>32</v>
      </c>
      <c r="K12" s="28">
        <v>46</v>
      </c>
      <c r="L12" s="75">
        <f t="shared" si="2"/>
        <v>566</v>
      </c>
      <c r="M12" s="76">
        <f t="shared" si="0"/>
        <v>12</v>
      </c>
    </row>
    <row r="13" spans="1:13" x14ac:dyDescent="0.4">
      <c r="A13" s="95">
        <f t="shared" si="1"/>
        <v>12</v>
      </c>
      <c r="B13" s="25" t="s">
        <v>31</v>
      </c>
      <c r="C13" s="15">
        <v>97</v>
      </c>
      <c r="D13" s="21">
        <v>47</v>
      </c>
      <c r="E13" s="21">
        <v>48</v>
      </c>
      <c r="F13" s="21">
        <v>59</v>
      </c>
      <c r="G13" s="21">
        <v>58</v>
      </c>
      <c r="H13" s="21">
        <v>55</v>
      </c>
      <c r="I13" s="21">
        <v>48</v>
      </c>
      <c r="J13" s="21">
        <v>69</v>
      </c>
      <c r="K13" s="29">
        <v>31</v>
      </c>
      <c r="L13" s="77">
        <f t="shared" si="2"/>
        <v>512</v>
      </c>
      <c r="M13" s="78">
        <f t="shared" si="0"/>
        <v>20</v>
      </c>
    </row>
    <row r="14" spans="1:13" x14ac:dyDescent="0.4">
      <c r="A14" s="95">
        <f t="shared" si="1"/>
        <v>13</v>
      </c>
      <c r="B14" s="25" t="s">
        <v>32</v>
      </c>
      <c r="C14" s="15">
        <v>39</v>
      </c>
      <c r="D14" s="21">
        <v>90</v>
      </c>
      <c r="E14" s="21">
        <v>79</v>
      </c>
      <c r="F14" s="21">
        <v>36</v>
      </c>
      <c r="G14" s="21">
        <v>70</v>
      </c>
      <c r="H14" s="21">
        <v>57</v>
      </c>
      <c r="I14" s="21">
        <v>45</v>
      </c>
      <c r="J14" s="21">
        <v>41</v>
      </c>
      <c r="K14" s="29">
        <v>92</v>
      </c>
      <c r="L14" s="77">
        <f t="shared" si="2"/>
        <v>549</v>
      </c>
      <c r="M14" s="78">
        <f t="shared" si="0"/>
        <v>16</v>
      </c>
    </row>
    <row r="15" spans="1:13" x14ac:dyDescent="0.4">
      <c r="A15" s="95">
        <f t="shared" si="1"/>
        <v>14</v>
      </c>
      <c r="B15" s="25" t="s">
        <v>33</v>
      </c>
      <c r="C15" s="15">
        <v>25</v>
      </c>
      <c r="D15" s="21">
        <v>42</v>
      </c>
      <c r="E15" s="21">
        <v>94</v>
      </c>
      <c r="F15" s="21">
        <v>99</v>
      </c>
      <c r="G15" s="21">
        <v>93</v>
      </c>
      <c r="H15" s="21">
        <v>31</v>
      </c>
      <c r="I15" s="21">
        <v>23</v>
      </c>
      <c r="J15" s="21">
        <v>84</v>
      </c>
      <c r="K15" s="29">
        <v>70</v>
      </c>
      <c r="L15" s="77">
        <f t="shared" si="2"/>
        <v>561</v>
      </c>
      <c r="M15" s="78">
        <f t="shared" si="0"/>
        <v>13</v>
      </c>
    </row>
    <row r="16" spans="1:13" x14ac:dyDescent="0.4">
      <c r="A16" s="96">
        <f t="shared" si="1"/>
        <v>15</v>
      </c>
      <c r="B16" s="26" t="s">
        <v>34</v>
      </c>
      <c r="C16" s="16">
        <v>96</v>
      </c>
      <c r="D16" s="22">
        <v>77</v>
      </c>
      <c r="E16" s="22">
        <v>53</v>
      </c>
      <c r="F16" s="22">
        <v>51</v>
      </c>
      <c r="G16" s="22">
        <v>81</v>
      </c>
      <c r="H16" s="22">
        <v>91</v>
      </c>
      <c r="I16" s="22">
        <v>37</v>
      </c>
      <c r="J16" s="22">
        <v>34</v>
      </c>
      <c r="K16" s="30">
        <v>90</v>
      </c>
      <c r="L16" s="79">
        <f t="shared" si="2"/>
        <v>610</v>
      </c>
      <c r="M16" s="80">
        <f t="shared" si="0"/>
        <v>4</v>
      </c>
    </row>
    <row r="17" spans="1:13" x14ac:dyDescent="0.4">
      <c r="A17" s="97">
        <f t="shared" si="1"/>
        <v>16</v>
      </c>
      <c r="B17" s="24" t="s">
        <v>35</v>
      </c>
      <c r="C17" s="14">
        <v>95</v>
      </c>
      <c r="D17" s="20">
        <v>21</v>
      </c>
      <c r="E17" s="20">
        <v>31</v>
      </c>
      <c r="F17" s="20">
        <v>75</v>
      </c>
      <c r="G17" s="20">
        <v>34</v>
      </c>
      <c r="H17" s="20">
        <v>88</v>
      </c>
      <c r="I17" s="20">
        <v>97</v>
      </c>
      <c r="J17" s="20">
        <v>75</v>
      </c>
      <c r="K17" s="28">
        <v>76</v>
      </c>
      <c r="L17" s="75">
        <f t="shared" si="2"/>
        <v>592</v>
      </c>
      <c r="M17" s="76">
        <f t="shared" si="0"/>
        <v>6</v>
      </c>
    </row>
    <row r="18" spans="1:13" x14ac:dyDescent="0.4">
      <c r="A18" s="95">
        <f t="shared" si="1"/>
        <v>17</v>
      </c>
      <c r="B18" s="25" t="s">
        <v>36</v>
      </c>
      <c r="C18" s="15">
        <v>22</v>
      </c>
      <c r="D18" s="21">
        <v>40</v>
      </c>
      <c r="E18" s="21">
        <v>66</v>
      </c>
      <c r="F18" s="21">
        <v>68</v>
      </c>
      <c r="G18" s="21">
        <v>64</v>
      </c>
      <c r="H18" s="21">
        <v>23</v>
      </c>
      <c r="I18" s="21">
        <v>59</v>
      </c>
      <c r="J18" s="21">
        <v>71</v>
      </c>
      <c r="K18" s="29">
        <v>40</v>
      </c>
      <c r="L18" s="77">
        <f t="shared" si="2"/>
        <v>453</v>
      </c>
      <c r="M18" s="78">
        <f t="shared" si="0"/>
        <v>32</v>
      </c>
    </row>
    <row r="19" spans="1:13" x14ac:dyDescent="0.4">
      <c r="A19" s="95">
        <f t="shared" si="1"/>
        <v>18</v>
      </c>
      <c r="B19" s="25" t="s">
        <v>37</v>
      </c>
      <c r="C19" s="15">
        <v>73</v>
      </c>
      <c r="D19" s="21">
        <v>34</v>
      </c>
      <c r="E19" s="21">
        <v>90</v>
      </c>
      <c r="F19" s="21">
        <v>79</v>
      </c>
      <c r="G19" s="21">
        <v>71</v>
      </c>
      <c r="H19" s="21">
        <v>73</v>
      </c>
      <c r="I19" s="21">
        <v>73</v>
      </c>
      <c r="J19" s="21">
        <v>24</v>
      </c>
      <c r="K19" s="29">
        <v>55</v>
      </c>
      <c r="L19" s="77">
        <f t="shared" si="2"/>
        <v>572</v>
      </c>
      <c r="M19" s="78">
        <f t="shared" si="0"/>
        <v>10</v>
      </c>
    </row>
    <row r="20" spans="1:13" x14ac:dyDescent="0.4">
      <c r="A20" s="95">
        <f t="shared" si="1"/>
        <v>19</v>
      </c>
      <c r="B20" s="25" t="s">
        <v>38</v>
      </c>
      <c r="C20" s="15">
        <v>20</v>
      </c>
      <c r="D20" s="21">
        <v>86</v>
      </c>
      <c r="E20" s="21">
        <v>22</v>
      </c>
      <c r="F20" s="21">
        <v>35</v>
      </c>
      <c r="G20" s="21">
        <v>25</v>
      </c>
      <c r="H20" s="21">
        <v>81</v>
      </c>
      <c r="I20" s="21">
        <v>94</v>
      </c>
      <c r="J20" s="21">
        <v>50</v>
      </c>
      <c r="K20" s="29">
        <v>20</v>
      </c>
      <c r="L20" s="77">
        <f t="shared" si="2"/>
        <v>433</v>
      </c>
      <c r="M20" s="78">
        <f t="shared" si="0"/>
        <v>35</v>
      </c>
    </row>
    <row r="21" spans="1:13" x14ac:dyDescent="0.4">
      <c r="A21" s="96">
        <f t="shared" si="1"/>
        <v>20</v>
      </c>
      <c r="B21" s="26" t="s">
        <v>39</v>
      </c>
      <c r="C21" s="16">
        <v>91</v>
      </c>
      <c r="D21" s="22">
        <v>76</v>
      </c>
      <c r="E21" s="22">
        <v>56</v>
      </c>
      <c r="F21" s="22">
        <v>90</v>
      </c>
      <c r="G21" s="22">
        <v>46</v>
      </c>
      <c r="H21" s="22">
        <v>38</v>
      </c>
      <c r="I21" s="22">
        <v>35</v>
      </c>
      <c r="J21" s="22">
        <v>53</v>
      </c>
      <c r="K21" s="30">
        <v>65</v>
      </c>
      <c r="L21" s="79">
        <f t="shared" si="2"/>
        <v>550</v>
      </c>
      <c r="M21" s="80">
        <f t="shared" si="0"/>
        <v>15</v>
      </c>
    </row>
    <row r="22" spans="1:13" x14ac:dyDescent="0.4">
      <c r="A22" s="97">
        <f t="shared" si="1"/>
        <v>21</v>
      </c>
      <c r="B22" s="24" t="s">
        <v>40</v>
      </c>
      <c r="C22" s="14">
        <v>57</v>
      </c>
      <c r="D22" s="20">
        <v>23</v>
      </c>
      <c r="E22" s="20">
        <v>76</v>
      </c>
      <c r="F22" s="20">
        <v>36</v>
      </c>
      <c r="G22" s="20">
        <v>67</v>
      </c>
      <c r="H22" s="20">
        <v>56</v>
      </c>
      <c r="I22" s="20">
        <v>38</v>
      </c>
      <c r="J22" s="20">
        <v>76</v>
      </c>
      <c r="K22" s="28">
        <v>23</v>
      </c>
      <c r="L22" s="75">
        <f t="shared" si="2"/>
        <v>452</v>
      </c>
      <c r="M22" s="76">
        <f t="shared" si="0"/>
        <v>33</v>
      </c>
    </row>
    <row r="23" spans="1:13" x14ac:dyDescent="0.4">
      <c r="A23" s="95">
        <f t="shared" si="1"/>
        <v>22</v>
      </c>
      <c r="B23" s="25" t="s">
        <v>41</v>
      </c>
      <c r="C23" s="15">
        <v>39</v>
      </c>
      <c r="D23" s="21">
        <v>54</v>
      </c>
      <c r="E23" s="21">
        <v>62</v>
      </c>
      <c r="F23" s="21">
        <v>83</v>
      </c>
      <c r="G23" s="21">
        <v>34</v>
      </c>
      <c r="H23" s="21">
        <v>21</v>
      </c>
      <c r="I23" s="21">
        <v>68</v>
      </c>
      <c r="J23" s="21">
        <v>36</v>
      </c>
      <c r="K23" s="29">
        <v>65</v>
      </c>
      <c r="L23" s="77">
        <f t="shared" si="2"/>
        <v>462</v>
      </c>
      <c r="M23" s="78">
        <f t="shared" si="0"/>
        <v>29</v>
      </c>
    </row>
    <row r="24" spans="1:13" x14ac:dyDescent="0.4">
      <c r="A24" s="95">
        <f t="shared" si="1"/>
        <v>23</v>
      </c>
      <c r="B24" s="25" t="s">
        <v>42</v>
      </c>
      <c r="C24" s="15">
        <v>68</v>
      </c>
      <c r="D24" s="21">
        <v>32</v>
      </c>
      <c r="E24" s="21">
        <v>30</v>
      </c>
      <c r="F24" s="21">
        <v>76</v>
      </c>
      <c r="G24" s="21">
        <v>38</v>
      </c>
      <c r="H24" s="21">
        <v>41</v>
      </c>
      <c r="I24" s="21">
        <v>75</v>
      </c>
      <c r="J24" s="21">
        <v>69</v>
      </c>
      <c r="K24" s="29">
        <v>83</v>
      </c>
      <c r="L24" s="77">
        <f t="shared" si="2"/>
        <v>512</v>
      </c>
      <c r="M24" s="78">
        <f t="shared" si="0"/>
        <v>20</v>
      </c>
    </row>
    <row r="25" spans="1:13" x14ac:dyDescent="0.4">
      <c r="A25" s="95">
        <f t="shared" si="1"/>
        <v>24</v>
      </c>
      <c r="B25" s="25" t="s">
        <v>43</v>
      </c>
      <c r="C25" s="15">
        <v>40</v>
      </c>
      <c r="D25" s="21">
        <v>85</v>
      </c>
      <c r="E25" s="21">
        <v>100</v>
      </c>
      <c r="F25" s="21">
        <v>29</v>
      </c>
      <c r="G25" s="21">
        <v>76</v>
      </c>
      <c r="H25" s="21">
        <v>66</v>
      </c>
      <c r="I25" s="21">
        <v>97</v>
      </c>
      <c r="J25" s="21">
        <v>54</v>
      </c>
      <c r="K25" s="29">
        <v>36</v>
      </c>
      <c r="L25" s="77">
        <f t="shared" si="2"/>
        <v>583</v>
      </c>
      <c r="M25" s="78">
        <f t="shared" si="0"/>
        <v>8</v>
      </c>
    </row>
    <row r="26" spans="1:13" x14ac:dyDescent="0.4">
      <c r="A26" s="96">
        <f t="shared" si="1"/>
        <v>25</v>
      </c>
      <c r="B26" s="26" t="s">
        <v>44</v>
      </c>
      <c r="C26" s="16">
        <v>100</v>
      </c>
      <c r="D26" s="22">
        <v>99</v>
      </c>
      <c r="E26" s="22">
        <v>71</v>
      </c>
      <c r="F26" s="22">
        <v>27</v>
      </c>
      <c r="G26" s="22">
        <v>90</v>
      </c>
      <c r="H26" s="22">
        <v>67</v>
      </c>
      <c r="I26" s="22">
        <v>37</v>
      </c>
      <c r="J26" s="22">
        <v>72</v>
      </c>
      <c r="K26" s="30">
        <v>65</v>
      </c>
      <c r="L26" s="79">
        <f t="shared" si="2"/>
        <v>628</v>
      </c>
      <c r="M26" s="80">
        <f t="shared" si="0"/>
        <v>3</v>
      </c>
    </row>
    <row r="27" spans="1:13" x14ac:dyDescent="0.4">
      <c r="A27" s="97">
        <f t="shared" si="1"/>
        <v>26</v>
      </c>
      <c r="B27" s="24" t="s">
        <v>45</v>
      </c>
      <c r="C27" s="14">
        <v>30</v>
      </c>
      <c r="D27" s="20">
        <v>60</v>
      </c>
      <c r="E27" s="20">
        <v>78</v>
      </c>
      <c r="F27" s="20">
        <v>52</v>
      </c>
      <c r="G27" s="20">
        <v>47</v>
      </c>
      <c r="H27" s="20">
        <v>62</v>
      </c>
      <c r="I27" s="20">
        <v>56</v>
      </c>
      <c r="J27" s="20">
        <v>24</v>
      </c>
      <c r="K27" s="28">
        <v>40</v>
      </c>
      <c r="L27" s="75">
        <f t="shared" si="2"/>
        <v>449</v>
      </c>
      <c r="M27" s="76">
        <f t="shared" si="0"/>
        <v>34</v>
      </c>
    </row>
    <row r="28" spans="1:13" x14ac:dyDescent="0.4">
      <c r="A28" s="95">
        <f t="shared" si="1"/>
        <v>27</v>
      </c>
      <c r="B28" s="25" t="s">
        <v>46</v>
      </c>
      <c r="C28" s="15">
        <v>76</v>
      </c>
      <c r="D28" s="21">
        <v>97</v>
      </c>
      <c r="E28" s="21">
        <v>95</v>
      </c>
      <c r="F28" s="21">
        <v>24</v>
      </c>
      <c r="G28" s="21">
        <v>79</v>
      </c>
      <c r="H28" s="21">
        <v>90</v>
      </c>
      <c r="I28" s="21">
        <v>22</v>
      </c>
      <c r="J28" s="21">
        <v>40</v>
      </c>
      <c r="K28" s="29">
        <v>23</v>
      </c>
      <c r="L28" s="77">
        <f t="shared" si="2"/>
        <v>546</v>
      </c>
      <c r="M28" s="78">
        <f t="shared" si="0"/>
        <v>17</v>
      </c>
    </row>
    <row r="29" spans="1:13" x14ac:dyDescent="0.4">
      <c r="A29" s="95">
        <f t="shared" si="1"/>
        <v>28</v>
      </c>
      <c r="B29" s="25" t="s">
        <v>47</v>
      </c>
      <c r="C29" s="15">
        <v>73</v>
      </c>
      <c r="D29" s="21">
        <v>92</v>
      </c>
      <c r="E29" s="21">
        <v>78</v>
      </c>
      <c r="F29" s="21">
        <v>60</v>
      </c>
      <c r="G29" s="21">
        <v>51</v>
      </c>
      <c r="H29" s="21">
        <v>83</v>
      </c>
      <c r="I29" s="21">
        <v>92</v>
      </c>
      <c r="J29" s="21">
        <v>78</v>
      </c>
      <c r="K29" s="29">
        <v>56</v>
      </c>
      <c r="L29" s="77">
        <f t="shared" si="2"/>
        <v>663</v>
      </c>
      <c r="M29" s="78">
        <f t="shared" si="0"/>
        <v>1</v>
      </c>
    </row>
    <row r="30" spans="1:13" x14ac:dyDescent="0.4">
      <c r="A30" s="95">
        <f t="shared" si="1"/>
        <v>29</v>
      </c>
      <c r="B30" s="25" t="s">
        <v>48</v>
      </c>
      <c r="C30" s="15">
        <v>35</v>
      </c>
      <c r="D30" s="21">
        <v>54</v>
      </c>
      <c r="E30" s="21">
        <v>56</v>
      </c>
      <c r="F30" s="21">
        <v>40</v>
      </c>
      <c r="G30" s="21">
        <v>73</v>
      </c>
      <c r="H30" s="21">
        <v>91</v>
      </c>
      <c r="I30" s="21">
        <v>36</v>
      </c>
      <c r="J30" s="21">
        <v>51</v>
      </c>
      <c r="K30" s="29">
        <v>58</v>
      </c>
      <c r="L30" s="77">
        <f t="shared" si="2"/>
        <v>494</v>
      </c>
      <c r="M30" s="78">
        <f t="shared" si="0"/>
        <v>24</v>
      </c>
    </row>
    <row r="31" spans="1:13" x14ac:dyDescent="0.4">
      <c r="A31" s="96">
        <f t="shared" si="1"/>
        <v>30</v>
      </c>
      <c r="B31" s="26" t="s">
        <v>49</v>
      </c>
      <c r="C31" s="16">
        <v>38</v>
      </c>
      <c r="D31" s="22">
        <v>72</v>
      </c>
      <c r="E31" s="22">
        <v>93</v>
      </c>
      <c r="F31" s="22">
        <v>26</v>
      </c>
      <c r="G31" s="22">
        <v>30</v>
      </c>
      <c r="H31" s="22">
        <v>86</v>
      </c>
      <c r="I31" s="22">
        <v>97</v>
      </c>
      <c r="J31" s="22">
        <v>86</v>
      </c>
      <c r="K31" s="30">
        <v>63</v>
      </c>
      <c r="L31" s="79">
        <f t="shared" si="2"/>
        <v>591</v>
      </c>
      <c r="M31" s="80">
        <f t="shared" si="0"/>
        <v>7</v>
      </c>
    </row>
    <row r="32" spans="1:13" x14ac:dyDescent="0.4">
      <c r="A32" s="97">
        <f t="shared" si="1"/>
        <v>31</v>
      </c>
      <c r="B32" s="24" t="s">
        <v>50</v>
      </c>
      <c r="C32" s="14">
        <v>94</v>
      </c>
      <c r="D32" s="20">
        <v>51</v>
      </c>
      <c r="E32" s="20">
        <v>21</v>
      </c>
      <c r="F32" s="20">
        <v>29</v>
      </c>
      <c r="G32" s="20">
        <v>83</v>
      </c>
      <c r="H32" s="20">
        <v>51</v>
      </c>
      <c r="I32" s="20">
        <v>57</v>
      </c>
      <c r="J32" s="20">
        <v>95</v>
      </c>
      <c r="K32" s="28">
        <v>95</v>
      </c>
      <c r="L32" s="75">
        <f t="shared" si="2"/>
        <v>576</v>
      </c>
      <c r="M32" s="76">
        <f t="shared" si="0"/>
        <v>9</v>
      </c>
    </row>
    <row r="33" spans="1:13" x14ac:dyDescent="0.4">
      <c r="A33" s="95">
        <f t="shared" si="1"/>
        <v>32</v>
      </c>
      <c r="B33" s="25" t="s">
        <v>51</v>
      </c>
      <c r="C33" s="15">
        <v>47</v>
      </c>
      <c r="D33" s="21">
        <v>34</v>
      </c>
      <c r="E33" s="21">
        <v>36</v>
      </c>
      <c r="F33" s="21">
        <v>91</v>
      </c>
      <c r="G33" s="21">
        <v>77</v>
      </c>
      <c r="H33" s="21">
        <v>31</v>
      </c>
      <c r="I33" s="21">
        <v>72</v>
      </c>
      <c r="J33" s="21">
        <v>85</v>
      </c>
      <c r="K33" s="29">
        <v>72</v>
      </c>
      <c r="L33" s="77">
        <f t="shared" si="2"/>
        <v>545</v>
      </c>
      <c r="M33" s="78">
        <f t="shared" si="0"/>
        <v>18</v>
      </c>
    </row>
    <row r="34" spans="1:13" x14ac:dyDescent="0.4">
      <c r="A34" s="95">
        <f t="shared" si="1"/>
        <v>33</v>
      </c>
      <c r="B34" s="25" t="s">
        <v>52</v>
      </c>
      <c r="C34" s="15">
        <v>33</v>
      </c>
      <c r="D34" s="21">
        <v>28</v>
      </c>
      <c r="E34" s="21">
        <v>44</v>
      </c>
      <c r="F34" s="21">
        <v>74</v>
      </c>
      <c r="G34" s="21">
        <v>100</v>
      </c>
      <c r="H34" s="21">
        <v>78</v>
      </c>
      <c r="I34" s="21">
        <v>44</v>
      </c>
      <c r="J34" s="21">
        <v>53</v>
      </c>
      <c r="K34" s="29">
        <v>78</v>
      </c>
      <c r="L34" s="77">
        <f t="shared" si="2"/>
        <v>532</v>
      </c>
      <c r="M34" s="78">
        <f t="shared" si="0"/>
        <v>19</v>
      </c>
    </row>
    <row r="35" spans="1:13" x14ac:dyDescent="0.4">
      <c r="A35" s="95">
        <f t="shared" si="1"/>
        <v>34</v>
      </c>
      <c r="B35" s="25" t="s">
        <v>53</v>
      </c>
      <c r="C35" s="15">
        <v>95</v>
      </c>
      <c r="D35" s="21">
        <v>78</v>
      </c>
      <c r="E35" s="21">
        <v>89</v>
      </c>
      <c r="F35" s="21">
        <v>87</v>
      </c>
      <c r="G35" s="21">
        <v>60</v>
      </c>
      <c r="H35" s="21">
        <v>84</v>
      </c>
      <c r="I35" s="21">
        <v>48</v>
      </c>
      <c r="J35" s="21">
        <v>45</v>
      </c>
      <c r="K35" s="29">
        <v>64</v>
      </c>
      <c r="L35" s="77">
        <f t="shared" si="2"/>
        <v>650</v>
      </c>
      <c r="M35" s="78">
        <f t="shared" si="0"/>
        <v>2</v>
      </c>
    </row>
    <row r="36" spans="1:13" x14ac:dyDescent="0.4">
      <c r="A36" s="96">
        <f t="shared" si="1"/>
        <v>35</v>
      </c>
      <c r="B36" s="26" t="s">
        <v>54</v>
      </c>
      <c r="C36" s="16">
        <v>48</v>
      </c>
      <c r="D36" s="22">
        <v>22</v>
      </c>
      <c r="E36" s="22">
        <v>52</v>
      </c>
      <c r="F36" s="22">
        <v>38</v>
      </c>
      <c r="G36" s="22">
        <v>74</v>
      </c>
      <c r="H36" s="22">
        <v>36</v>
      </c>
      <c r="I36" s="22">
        <v>35</v>
      </c>
      <c r="J36" s="22">
        <v>78</v>
      </c>
      <c r="K36" s="30">
        <v>77</v>
      </c>
      <c r="L36" s="79">
        <f t="shared" si="2"/>
        <v>460</v>
      </c>
      <c r="M36" s="80">
        <f t="shared" si="0"/>
        <v>30</v>
      </c>
    </row>
    <row r="37" spans="1:13" x14ac:dyDescent="0.4">
      <c r="A37" s="97">
        <f t="shared" si="1"/>
        <v>36</v>
      </c>
      <c r="B37" s="24" t="s">
        <v>55</v>
      </c>
      <c r="C37" s="14">
        <v>30</v>
      </c>
      <c r="D37" s="20">
        <v>33</v>
      </c>
      <c r="E37" s="20">
        <v>36</v>
      </c>
      <c r="F37" s="20">
        <v>36</v>
      </c>
      <c r="G37" s="20">
        <v>40</v>
      </c>
      <c r="H37" s="20">
        <v>50</v>
      </c>
      <c r="I37" s="20">
        <v>81</v>
      </c>
      <c r="J37" s="20">
        <v>26</v>
      </c>
      <c r="K37" s="28">
        <v>79</v>
      </c>
      <c r="L37" s="75">
        <f t="shared" si="2"/>
        <v>411</v>
      </c>
      <c r="M37" s="76">
        <f t="shared" si="0"/>
        <v>36</v>
      </c>
    </row>
    <row r="38" spans="1:13" x14ac:dyDescent="0.4">
      <c r="A38" s="95">
        <f t="shared" si="1"/>
        <v>37</v>
      </c>
      <c r="B38" s="25"/>
      <c r="C38" s="15"/>
      <c r="D38" s="21"/>
      <c r="E38" s="21"/>
      <c r="F38" s="21"/>
      <c r="G38" s="21"/>
      <c r="H38" s="21"/>
      <c r="I38" s="21"/>
      <c r="J38" s="21"/>
      <c r="K38" s="29"/>
      <c r="L38" s="77" t="str">
        <f t="shared" si="2"/>
        <v/>
      </c>
      <c r="M38" s="78" t="str">
        <f t="shared" si="0"/>
        <v/>
      </c>
    </row>
    <row r="39" spans="1:13" x14ac:dyDescent="0.4">
      <c r="A39" s="95">
        <f t="shared" si="1"/>
        <v>38</v>
      </c>
      <c r="B39" s="25"/>
      <c r="C39" s="15"/>
      <c r="D39" s="21"/>
      <c r="E39" s="21"/>
      <c r="F39" s="21"/>
      <c r="G39" s="21"/>
      <c r="H39" s="21"/>
      <c r="I39" s="21"/>
      <c r="J39" s="21"/>
      <c r="K39" s="29"/>
      <c r="L39" s="77" t="str">
        <f t="shared" si="2"/>
        <v/>
      </c>
      <c r="M39" s="78" t="str">
        <f t="shared" si="0"/>
        <v/>
      </c>
    </row>
    <row r="40" spans="1:13" x14ac:dyDescent="0.4">
      <c r="A40" s="95">
        <f t="shared" si="1"/>
        <v>39</v>
      </c>
      <c r="B40" s="25"/>
      <c r="C40" s="15"/>
      <c r="D40" s="21"/>
      <c r="E40" s="21"/>
      <c r="F40" s="21"/>
      <c r="G40" s="21"/>
      <c r="H40" s="21"/>
      <c r="I40" s="21"/>
      <c r="J40" s="21"/>
      <c r="K40" s="29"/>
      <c r="L40" s="77" t="str">
        <f t="shared" si="2"/>
        <v/>
      </c>
      <c r="M40" s="78" t="str">
        <f t="shared" si="0"/>
        <v/>
      </c>
    </row>
    <row r="41" spans="1:13" ht="19.5" thickBot="1" x14ac:dyDescent="0.45">
      <c r="A41" s="98">
        <f t="shared" si="1"/>
        <v>40</v>
      </c>
      <c r="B41" s="36"/>
      <c r="C41" s="35"/>
      <c r="D41" s="37"/>
      <c r="E41" s="37"/>
      <c r="F41" s="37"/>
      <c r="G41" s="37"/>
      <c r="H41" s="37"/>
      <c r="I41" s="37"/>
      <c r="J41" s="37"/>
      <c r="K41" s="38"/>
      <c r="L41" s="81" t="str">
        <f t="shared" si="2"/>
        <v/>
      </c>
      <c r="M41" s="82" t="str">
        <f t="shared" si="0"/>
        <v/>
      </c>
    </row>
    <row r="42" spans="1:13" ht="19.5" thickTop="1" x14ac:dyDescent="0.4">
      <c r="A42" s="39" t="s">
        <v>59</v>
      </c>
      <c r="B42" s="40"/>
      <c r="C42" s="41">
        <f t="shared" ref="C42:L42" si="3">IFERROR(AVERAGE(C2:C41),"")</f>
        <v>58.472222222222221</v>
      </c>
      <c r="D42" s="41">
        <f t="shared" si="3"/>
        <v>55.472222222222221</v>
      </c>
      <c r="E42" s="41">
        <f t="shared" si="3"/>
        <v>60.083333333333336</v>
      </c>
      <c r="F42" s="41">
        <f t="shared" si="3"/>
        <v>53.388888888888886</v>
      </c>
      <c r="G42" s="41">
        <f t="shared" si="3"/>
        <v>59.138888888888886</v>
      </c>
      <c r="H42" s="41">
        <f t="shared" si="3"/>
        <v>62.194444444444443</v>
      </c>
      <c r="I42" s="41">
        <f t="shared" si="3"/>
        <v>58.027777777777779</v>
      </c>
      <c r="J42" s="41">
        <f t="shared" si="3"/>
        <v>62.777777777777779</v>
      </c>
      <c r="K42" s="43">
        <f t="shared" si="3"/>
        <v>59.638888888888886</v>
      </c>
      <c r="L42" s="44">
        <f t="shared" si="3"/>
        <v>529.19444444444446</v>
      </c>
    </row>
    <row r="43" spans="1:13" x14ac:dyDescent="0.4"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3" x14ac:dyDescent="0.4">
      <c r="B44" s="49" t="s">
        <v>67</v>
      </c>
      <c r="C44" s="48" t="s">
        <v>3</v>
      </c>
      <c r="D44" s="18" t="s">
        <v>4</v>
      </c>
      <c r="E44" s="18" t="s">
        <v>5</v>
      </c>
      <c r="F44" s="18" t="s">
        <v>6</v>
      </c>
      <c r="G44" s="18" t="s">
        <v>7</v>
      </c>
      <c r="H44" s="18" t="s">
        <v>10</v>
      </c>
      <c r="I44" s="18" t="s">
        <v>8</v>
      </c>
      <c r="J44" s="18" t="s">
        <v>9</v>
      </c>
      <c r="K44" s="27" t="s">
        <v>11</v>
      </c>
      <c r="L44" s="90" t="s">
        <v>79</v>
      </c>
      <c r="M44" s="13" t="s">
        <v>80</v>
      </c>
    </row>
    <row r="45" spans="1:13" x14ac:dyDescent="0.4">
      <c r="B45" s="50" t="s">
        <v>75</v>
      </c>
      <c r="C45" s="83">
        <f t="shared" ref="C45:K54" si="4">COUNTIFS(C$2:C$41,"&gt;="&amp;$L45,C$2:C$41,"&lt;="&amp;$M45)</f>
        <v>8</v>
      </c>
      <c r="D45" s="83">
        <f t="shared" si="4"/>
        <v>4</v>
      </c>
      <c r="E45" s="83">
        <f t="shared" si="4"/>
        <v>4</v>
      </c>
      <c r="F45" s="83">
        <f t="shared" si="4"/>
        <v>2</v>
      </c>
      <c r="G45" s="83">
        <f t="shared" si="4"/>
        <v>2</v>
      </c>
      <c r="H45" s="83">
        <f t="shared" si="4"/>
        <v>4</v>
      </c>
      <c r="I45" s="83">
        <f t="shared" si="4"/>
        <v>7</v>
      </c>
      <c r="J45" s="83">
        <f t="shared" si="4"/>
        <v>3</v>
      </c>
      <c r="K45" s="83">
        <f t="shared" si="4"/>
        <v>2</v>
      </c>
      <c r="L45" s="91">
        <v>91</v>
      </c>
      <c r="M45" s="94">
        <v>100</v>
      </c>
    </row>
    <row r="46" spans="1:13" x14ac:dyDescent="0.4">
      <c r="B46" s="68" t="s">
        <v>74</v>
      </c>
      <c r="C46" s="84">
        <f t="shared" si="4"/>
        <v>1</v>
      </c>
      <c r="D46" s="84">
        <f t="shared" si="4"/>
        <v>3</v>
      </c>
      <c r="E46" s="84">
        <f t="shared" si="4"/>
        <v>5</v>
      </c>
      <c r="F46" s="84">
        <f t="shared" si="4"/>
        <v>5</v>
      </c>
      <c r="G46" s="84">
        <f t="shared" si="4"/>
        <v>4</v>
      </c>
      <c r="H46" s="84">
        <f t="shared" si="4"/>
        <v>8</v>
      </c>
      <c r="I46" s="84">
        <f t="shared" si="4"/>
        <v>1</v>
      </c>
      <c r="J46" s="84">
        <f t="shared" si="4"/>
        <v>6</v>
      </c>
      <c r="K46" s="84">
        <f t="shared" si="4"/>
        <v>4</v>
      </c>
      <c r="L46" s="92">
        <v>81</v>
      </c>
      <c r="M46" s="95">
        <v>90</v>
      </c>
    </row>
    <row r="47" spans="1:13" x14ac:dyDescent="0.4">
      <c r="B47" s="51" t="s">
        <v>73</v>
      </c>
      <c r="C47" s="84">
        <f t="shared" si="4"/>
        <v>5</v>
      </c>
      <c r="D47" s="84">
        <f t="shared" si="4"/>
        <v>7</v>
      </c>
      <c r="E47" s="84">
        <f t="shared" si="4"/>
        <v>5</v>
      </c>
      <c r="F47" s="84">
        <f t="shared" si="4"/>
        <v>4</v>
      </c>
      <c r="G47" s="84">
        <f t="shared" si="4"/>
        <v>7</v>
      </c>
      <c r="H47" s="84">
        <f t="shared" si="4"/>
        <v>5</v>
      </c>
      <c r="I47" s="84">
        <f t="shared" si="4"/>
        <v>3</v>
      </c>
      <c r="J47" s="84">
        <f t="shared" si="4"/>
        <v>7</v>
      </c>
      <c r="K47" s="84">
        <f t="shared" si="4"/>
        <v>6</v>
      </c>
      <c r="L47" s="92">
        <v>71</v>
      </c>
      <c r="M47" s="95">
        <v>80</v>
      </c>
    </row>
    <row r="48" spans="1:13" x14ac:dyDescent="0.4">
      <c r="B48" s="51" t="s">
        <v>72</v>
      </c>
      <c r="C48" s="84">
        <f t="shared" si="4"/>
        <v>2</v>
      </c>
      <c r="D48" s="84">
        <f t="shared" si="4"/>
        <v>0</v>
      </c>
      <c r="E48" s="84">
        <f t="shared" si="4"/>
        <v>3</v>
      </c>
      <c r="F48" s="84">
        <f t="shared" si="4"/>
        <v>2</v>
      </c>
      <c r="G48" s="84">
        <f t="shared" si="4"/>
        <v>5</v>
      </c>
      <c r="H48" s="84">
        <f t="shared" si="4"/>
        <v>3</v>
      </c>
      <c r="I48" s="84">
        <f t="shared" si="4"/>
        <v>2</v>
      </c>
      <c r="J48" s="84">
        <f t="shared" si="4"/>
        <v>4</v>
      </c>
      <c r="K48" s="84">
        <f t="shared" si="4"/>
        <v>8</v>
      </c>
      <c r="L48" s="92">
        <v>61</v>
      </c>
      <c r="M48" s="95">
        <v>70</v>
      </c>
    </row>
    <row r="49" spans="2:13" x14ac:dyDescent="0.4">
      <c r="B49" s="52" t="s">
        <v>76</v>
      </c>
      <c r="C49" s="85">
        <f t="shared" si="4"/>
        <v>2</v>
      </c>
      <c r="D49" s="85">
        <f t="shared" si="4"/>
        <v>5</v>
      </c>
      <c r="E49" s="85">
        <f t="shared" si="4"/>
        <v>6</v>
      </c>
      <c r="F49" s="85">
        <f t="shared" si="4"/>
        <v>6</v>
      </c>
      <c r="G49" s="85">
        <f t="shared" si="4"/>
        <v>5</v>
      </c>
      <c r="H49" s="85">
        <f t="shared" si="4"/>
        <v>4</v>
      </c>
      <c r="I49" s="85">
        <f t="shared" si="4"/>
        <v>7</v>
      </c>
      <c r="J49" s="85">
        <f t="shared" si="4"/>
        <v>5</v>
      </c>
      <c r="K49" s="85">
        <f t="shared" si="4"/>
        <v>4</v>
      </c>
      <c r="L49" s="93">
        <v>51</v>
      </c>
      <c r="M49" s="96">
        <v>60</v>
      </c>
    </row>
    <row r="50" spans="2:13" x14ac:dyDescent="0.4">
      <c r="B50" s="50" t="s">
        <v>71</v>
      </c>
      <c r="C50" s="83">
        <f t="shared" si="4"/>
        <v>4</v>
      </c>
      <c r="D50" s="83">
        <f t="shared" si="4"/>
        <v>2</v>
      </c>
      <c r="E50" s="83">
        <f t="shared" si="4"/>
        <v>5</v>
      </c>
      <c r="F50" s="83">
        <f t="shared" si="4"/>
        <v>0</v>
      </c>
      <c r="G50" s="83">
        <f t="shared" si="4"/>
        <v>4</v>
      </c>
      <c r="H50" s="83">
        <f t="shared" si="4"/>
        <v>4</v>
      </c>
      <c r="I50" s="83">
        <f t="shared" si="4"/>
        <v>4</v>
      </c>
      <c r="J50" s="83">
        <f t="shared" si="4"/>
        <v>4</v>
      </c>
      <c r="K50" s="83">
        <f t="shared" si="4"/>
        <v>3</v>
      </c>
      <c r="L50" s="91">
        <v>41</v>
      </c>
      <c r="M50" s="94">
        <v>50</v>
      </c>
    </row>
    <row r="51" spans="2:13" x14ac:dyDescent="0.4">
      <c r="B51" s="68" t="s">
        <v>70</v>
      </c>
      <c r="C51" s="84">
        <f t="shared" si="4"/>
        <v>8</v>
      </c>
      <c r="D51" s="84">
        <f t="shared" si="4"/>
        <v>8</v>
      </c>
      <c r="E51" s="84">
        <f t="shared" si="4"/>
        <v>3</v>
      </c>
      <c r="F51" s="84">
        <f t="shared" si="4"/>
        <v>8</v>
      </c>
      <c r="G51" s="84">
        <f t="shared" si="4"/>
        <v>6</v>
      </c>
      <c r="H51" s="84">
        <f t="shared" si="4"/>
        <v>4</v>
      </c>
      <c r="I51" s="84">
        <f t="shared" si="4"/>
        <v>10</v>
      </c>
      <c r="J51" s="84">
        <f t="shared" si="4"/>
        <v>4</v>
      </c>
      <c r="K51" s="84">
        <f t="shared" si="4"/>
        <v>4</v>
      </c>
      <c r="L51" s="92">
        <v>31</v>
      </c>
      <c r="M51" s="95">
        <v>40</v>
      </c>
    </row>
    <row r="52" spans="2:13" x14ac:dyDescent="0.4">
      <c r="B52" s="51" t="s">
        <v>69</v>
      </c>
      <c r="C52" s="84">
        <f t="shared" si="4"/>
        <v>5</v>
      </c>
      <c r="D52" s="84">
        <f t="shared" si="4"/>
        <v>7</v>
      </c>
      <c r="E52" s="84">
        <f t="shared" si="4"/>
        <v>4</v>
      </c>
      <c r="F52" s="84">
        <f t="shared" si="4"/>
        <v>9</v>
      </c>
      <c r="G52" s="84">
        <f t="shared" si="4"/>
        <v>3</v>
      </c>
      <c r="H52" s="84">
        <f t="shared" si="4"/>
        <v>3</v>
      </c>
      <c r="I52" s="84">
        <f t="shared" si="4"/>
        <v>2</v>
      </c>
      <c r="J52" s="84">
        <f t="shared" si="4"/>
        <v>3</v>
      </c>
      <c r="K52" s="84">
        <f t="shared" si="4"/>
        <v>4</v>
      </c>
      <c r="L52" s="92">
        <v>21</v>
      </c>
      <c r="M52" s="95">
        <v>30</v>
      </c>
    </row>
    <row r="53" spans="2:13" x14ac:dyDescent="0.4">
      <c r="B53" s="51" t="s">
        <v>68</v>
      </c>
      <c r="C53" s="84">
        <f t="shared" si="4"/>
        <v>1</v>
      </c>
      <c r="D53" s="84">
        <f t="shared" si="4"/>
        <v>0</v>
      </c>
      <c r="E53" s="84">
        <f t="shared" si="4"/>
        <v>1</v>
      </c>
      <c r="F53" s="84">
        <f t="shared" si="4"/>
        <v>0</v>
      </c>
      <c r="G53" s="84">
        <f t="shared" si="4"/>
        <v>0</v>
      </c>
      <c r="H53" s="84">
        <f t="shared" si="4"/>
        <v>1</v>
      </c>
      <c r="I53" s="84">
        <f t="shared" si="4"/>
        <v>0</v>
      </c>
      <c r="J53" s="84">
        <f t="shared" si="4"/>
        <v>0</v>
      </c>
      <c r="K53" s="84">
        <f t="shared" si="4"/>
        <v>1</v>
      </c>
      <c r="L53" s="92">
        <v>11</v>
      </c>
      <c r="M53" s="95">
        <v>20</v>
      </c>
    </row>
    <row r="54" spans="2:13" ht="19.5" thickBot="1" x14ac:dyDescent="0.45">
      <c r="B54" s="71" t="s">
        <v>77</v>
      </c>
      <c r="C54" s="86">
        <f t="shared" si="4"/>
        <v>0</v>
      </c>
      <c r="D54" s="86">
        <f t="shared" si="4"/>
        <v>0</v>
      </c>
      <c r="E54" s="86">
        <f t="shared" si="4"/>
        <v>0</v>
      </c>
      <c r="F54" s="86">
        <f t="shared" si="4"/>
        <v>0</v>
      </c>
      <c r="G54" s="86">
        <f t="shared" si="4"/>
        <v>0</v>
      </c>
      <c r="H54" s="86">
        <f t="shared" si="4"/>
        <v>0</v>
      </c>
      <c r="I54" s="86">
        <f t="shared" si="4"/>
        <v>0</v>
      </c>
      <c r="J54" s="86">
        <f t="shared" si="4"/>
        <v>0</v>
      </c>
      <c r="K54" s="86">
        <f t="shared" si="4"/>
        <v>0</v>
      </c>
      <c r="L54" s="93">
        <v>0</v>
      </c>
      <c r="M54" s="96">
        <v>10</v>
      </c>
    </row>
    <row r="55" spans="2:13" ht="19.5" thickTop="1" x14ac:dyDescent="0.4">
      <c r="B55" s="40" t="s">
        <v>78</v>
      </c>
      <c r="C55" s="87">
        <f>SUM(C45:C54)</f>
        <v>36</v>
      </c>
      <c r="D55" s="88">
        <f t="shared" ref="D55:K55" si="5">SUM(D45:D54)</f>
        <v>36</v>
      </c>
      <c r="E55" s="88">
        <f t="shared" si="5"/>
        <v>36</v>
      </c>
      <c r="F55" s="88">
        <f t="shared" si="5"/>
        <v>36</v>
      </c>
      <c r="G55" s="88">
        <f t="shared" si="5"/>
        <v>36</v>
      </c>
      <c r="H55" s="88">
        <f t="shared" si="5"/>
        <v>36</v>
      </c>
      <c r="I55" s="88">
        <f t="shared" si="5"/>
        <v>36</v>
      </c>
      <c r="J55" s="88">
        <f t="shared" si="5"/>
        <v>36</v>
      </c>
      <c r="K55" s="89">
        <f t="shared" si="5"/>
        <v>36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35AAB-D37C-4BE5-8A18-45E8CF4BBFC7}">
  <sheetPr codeName="Sheet2">
    <tabColor rgb="FF00B050"/>
  </sheetPr>
  <dimension ref="A1:M55"/>
  <sheetViews>
    <sheetView workbookViewId="0"/>
  </sheetViews>
  <sheetFormatPr defaultRowHeight="18.75" x14ac:dyDescent="0.4"/>
  <cols>
    <col min="1" max="1" width="5.75" style="4" customWidth="1"/>
    <col min="2" max="2" width="13" bestFit="1" customWidth="1"/>
    <col min="3" max="11" width="5.75" style="4" customWidth="1"/>
    <col min="12" max="13" width="7.125" style="4" customWidth="1"/>
  </cols>
  <sheetData>
    <row r="1" spans="1:13" x14ac:dyDescent="0.4">
      <c r="A1" s="13" t="s">
        <v>2</v>
      </c>
      <c r="B1" s="23" t="s">
        <v>13</v>
      </c>
      <c r="C1" s="13" t="s">
        <v>3</v>
      </c>
      <c r="D1" s="19" t="s">
        <v>4</v>
      </c>
      <c r="E1" s="19" t="s">
        <v>5</v>
      </c>
      <c r="F1" s="19" t="s">
        <v>6</v>
      </c>
      <c r="G1" s="19" t="s">
        <v>7</v>
      </c>
      <c r="H1" s="19" t="s">
        <v>10</v>
      </c>
      <c r="I1" s="19" t="s">
        <v>8</v>
      </c>
      <c r="J1" s="19" t="s">
        <v>9</v>
      </c>
      <c r="K1" s="27" t="s">
        <v>11</v>
      </c>
      <c r="L1" s="31" t="s">
        <v>12</v>
      </c>
      <c r="M1" s="19" t="s">
        <v>17</v>
      </c>
    </row>
    <row r="2" spans="1:13" x14ac:dyDescent="0.4">
      <c r="A2" s="97">
        <f>ROW()-1</f>
        <v>1</v>
      </c>
      <c r="B2" s="24" t="s">
        <v>20</v>
      </c>
      <c r="C2" s="14">
        <v>68</v>
      </c>
      <c r="D2" s="20">
        <v>41</v>
      </c>
      <c r="E2" s="20">
        <v>16</v>
      </c>
      <c r="F2" s="20">
        <v>90</v>
      </c>
      <c r="G2" s="20">
        <v>67</v>
      </c>
      <c r="H2" s="20">
        <v>84</v>
      </c>
      <c r="I2" s="20">
        <v>43</v>
      </c>
      <c r="J2" s="20">
        <v>85</v>
      </c>
      <c r="K2" s="28">
        <v>80</v>
      </c>
      <c r="L2" s="75">
        <f>IF(COUNT(C2:K2)=0,"",SUM(C2:K2))</f>
        <v>574</v>
      </c>
      <c r="M2" s="76">
        <f>IF(L2="","",_xlfn.RANK.EQ(L2,$L$2:$L$41,0))</f>
        <v>11</v>
      </c>
    </row>
    <row r="3" spans="1:13" x14ac:dyDescent="0.4">
      <c r="A3" s="95">
        <f t="shared" ref="A3:A41" si="0">ROW()-1</f>
        <v>2</v>
      </c>
      <c r="B3" s="25" t="s">
        <v>21</v>
      </c>
      <c r="C3" s="15">
        <v>27</v>
      </c>
      <c r="D3" s="21">
        <v>29</v>
      </c>
      <c r="E3" s="21">
        <v>40</v>
      </c>
      <c r="F3" s="21">
        <v>14</v>
      </c>
      <c r="G3" s="21">
        <v>34</v>
      </c>
      <c r="H3" s="21">
        <v>74</v>
      </c>
      <c r="I3" s="21">
        <v>90</v>
      </c>
      <c r="J3" s="21">
        <v>95</v>
      </c>
      <c r="K3" s="29">
        <v>69</v>
      </c>
      <c r="L3" s="77">
        <f t="shared" ref="L3:L41" si="1">IF(COUNT(C3:K3)=0,"",SUM(C3:K3))</f>
        <v>472</v>
      </c>
      <c r="M3" s="78">
        <f t="shared" ref="M3:M41" si="2">IF(L3="","",_xlfn.RANK.EQ(L3,$L$2:$L$41,0))</f>
        <v>26</v>
      </c>
    </row>
    <row r="4" spans="1:13" x14ac:dyDescent="0.4">
      <c r="A4" s="95">
        <f t="shared" si="0"/>
        <v>3</v>
      </c>
      <c r="B4" s="25" t="s">
        <v>22</v>
      </c>
      <c r="C4" s="15">
        <v>87</v>
      </c>
      <c r="D4" s="21">
        <v>54</v>
      </c>
      <c r="E4" s="21">
        <v>23</v>
      </c>
      <c r="F4" s="21">
        <v>95</v>
      </c>
      <c r="G4" s="21">
        <v>61</v>
      </c>
      <c r="H4" s="21">
        <v>82</v>
      </c>
      <c r="I4" s="21">
        <v>52</v>
      </c>
      <c r="J4" s="21">
        <v>73</v>
      </c>
      <c r="K4" s="29">
        <v>50</v>
      </c>
      <c r="L4" s="77">
        <f t="shared" si="1"/>
        <v>577</v>
      </c>
      <c r="M4" s="78">
        <f t="shared" si="2"/>
        <v>9</v>
      </c>
    </row>
    <row r="5" spans="1:13" x14ac:dyDescent="0.4">
      <c r="A5" s="95">
        <f t="shared" si="0"/>
        <v>4</v>
      </c>
      <c r="B5" s="25" t="s">
        <v>23</v>
      </c>
      <c r="C5" s="15">
        <v>86</v>
      </c>
      <c r="D5" s="21">
        <v>29</v>
      </c>
      <c r="E5" s="21">
        <v>74</v>
      </c>
      <c r="F5" s="21">
        <v>24</v>
      </c>
      <c r="G5" s="21">
        <v>66</v>
      </c>
      <c r="H5" s="21">
        <v>100</v>
      </c>
      <c r="I5" s="21">
        <v>66</v>
      </c>
      <c r="J5" s="21">
        <v>70</v>
      </c>
      <c r="K5" s="29">
        <v>89</v>
      </c>
      <c r="L5" s="77">
        <f t="shared" si="1"/>
        <v>604</v>
      </c>
      <c r="M5" s="78">
        <f t="shared" si="2"/>
        <v>4</v>
      </c>
    </row>
    <row r="6" spans="1:13" x14ac:dyDescent="0.4">
      <c r="A6" s="96">
        <f t="shared" si="0"/>
        <v>5</v>
      </c>
      <c r="B6" s="26" t="s">
        <v>24</v>
      </c>
      <c r="C6" s="16">
        <v>26</v>
      </c>
      <c r="D6" s="22">
        <v>74</v>
      </c>
      <c r="E6" s="22">
        <v>54</v>
      </c>
      <c r="F6" s="22">
        <v>24</v>
      </c>
      <c r="G6" s="22">
        <v>55</v>
      </c>
      <c r="H6" s="22">
        <v>54</v>
      </c>
      <c r="I6" s="22">
        <v>40</v>
      </c>
      <c r="J6" s="22">
        <v>78</v>
      </c>
      <c r="K6" s="30">
        <v>54</v>
      </c>
      <c r="L6" s="79">
        <f t="shared" si="1"/>
        <v>459</v>
      </c>
      <c r="M6" s="80">
        <f t="shared" si="2"/>
        <v>31</v>
      </c>
    </row>
    <row r="7" spans="1:13" x14ac:dyDescent="0.4">
      <c r="A7" s="97">
        <f t="shared" si="0"/>
        <v>6</v>
      </c>
      <c r="B7" s="24" t="s">
        <v>25</v>
      </c>
      <c r="C7" s="14">
        <v>73</v>
      </c>
      <c r="D7" s="20">
        <v>14</v>
      </c>
      <c r="E7" s="20">
        <v>53</v>
      </c>
      <c r="F7" s="20">
        <v>63</v>
      </c>
      <c r="G7" s="20">
        <v>35</v>
      </c>
      <c r="H7" s="20">
        <v>70</v>
      </c>
      <c r="I7" s="20">
        <v>44</v>
      </c>
      <c r="J7" s="20">
        <v>93</v>
      </c>
      <c r="K7" s="28">
        <v>43</v>
      </c>
      <c r="L7" s="75">
        <f t="shared" si="1"/>
        <v>488</v>
      </c>
      <c r="M7" s="76">
        <f t="shared" si="2"/>
        <v>24</v>
      </c>
    </row>
    <row r="8" spans="1:13" x14ac:dyDescent="0.4">
      <c r="A8" s="95">
        <f t="shared" si="0"/>
        <v>7</v>
      </c>
      <c r="B8" s="25" t="s">
        <v>26</v>
      </c>
      <c r="C8" s="15">
        <v>91</v>
      </c>
      <c r="D8" s="21">
        <v>35</v>
      </c>
      <c r="E8" s="21">
        <v>46</v>
      </c>
      <c r="F8" s="21">
        <v>27</v>
      </c>
      <c r="G8" s="21">
        <v>37</v>
      </c>
      <c r="H8" s="21">
        <v>41</v>
      </c>
      <c r="I8" s="21">
        <v>64</v>
      </c>
      <c r="J8" s="21">
        <v>52</v>
      </c>
      <c r="K8" s="29">
        <v>69</v>
      </c>
      <c r="L8" s="77">
        <f t="shared" si="1"/>
        <v>462</v>
      </c>
      <c r="M8" s="78">
        <f t="shared" si="2"/>
        <v>30</v>
      </c>
    </row>
    <row r="9" spans="1:13" x14ac:dyDescent="0.4">
      <c r="A9" s="95">
        <f t="shared" si="0"/>
        <v>8</v>
      </c>
      <c r="B9" s="25" t="s">
        <v>27</v>
      </c>
      <c r="C9" s="15">
        <v>44</v>
      </c>
      <c r="D9" s="21">
        <v>41</v>
      </c>
      <c r="E9" s="21">
        <v>33</v>
      </c>
      <c r="F9" s="21">
        <v>58</v>
      </c>
      <c r="G9" s="21">
        <v>33</v>
      </c>
      <c r="H9" s="21">
        <v>23</v>
      </c>
      <c r="I9" s="21">
        <v>98</v>
      </c>
      <c r="J9" s="21">
        <v>47</v>
      </c>
      <c r="K9" s="29">
        <v>88</v>
      </c>
      <c r="L9" s="77">
        <f t="shared" si="1"/>
        <v>465</v>
      </c>
      <c r="M9" s="78">
        <f t="shared" si="2"/>
        <v>28</v>
      </c>
    </row>
    <row r="10" spans="1:13" x14ac:dyDescent="0.4">
      <c r="A10" s="95">
        <f t="shared" si="0"/>
        <v>9</v>
      </c>
      <c r="B10" s="25" t="s">
        <v>28</v>
      </c>
      <c r="C10" s="15">
        <v>44</v>
      </c>
      <c r="D10" s="21">
        <v>82</v>
      </c>
      <c r="E10" s="21">
        <v>78</v>
      </c>
      <c r="F10" s="21">
        <v>27</v>
      </c>
      <c r="G10" s="21">
        <v>51</v>
      </c>
      <c r="H10" s="21">
        <v>30</v>
      </c>
      <c r="I10" s="21">
        <v>51</v>
      </c>
      <c r="J10" s="21">
        <v>97</v>
      </c>
      <c r="K10" s="29">
        <v>24</v>
      </c>
      <c r="L10" s="77">
        <f t="shared" si="1"/>
        <v>484</v>
      </c>
      <c r="M10" s="78">
        <f t="shared" si="2"/>
        <v>25</v>
      </c>
    </row>
    <row r="11" spans="1:13" x14ac:dyDescent="0.4">
      <c r="A11" s="96">
        <f t="shared" si="0"/>
        <v>10</v>
      </c>
      <c r="B11" s="26" t="s">
        <v>29</v>
      </c>
      <c r="C11" s="16">
        <v>29</v>
      </c>
      <c r="D11" s="22">
        <v>63</v>
      </c>
      <c r="E11" s="22">
        <v>64</v>
      </c>
      <c r="F11" s="22">
        <v>44</v>
      </c>
      <c r="G11" s="22">
        <v>90</v>
      </c>
      <c r="H11" s="22">
        <v>72</v>
      </c>
      <c r="I11" s="22">
        <v>29</v>
      </c>
      <c r="J11" s="22">
        <v>68</v>
      </c>
      <c r="K11" s="30">
        <v>31</v>
      </c>
      <c r="L11" s="79">
        <f t="shared" si="1"/>
        <v>490</v>
      </c>
      <c r="M11" s="80">
        <f t="shared" si="2"/>
        <v>23</v>
      </c>
    </row>
    <row r="12" spans="1:13" x14ac:dyDescent="0.4">
      <c r="A12" s="97">
        <f t="shared" si="0"/>
        <v>11</v>
      </c>
      <c r="B12" s="24" t="s">
        <v>30</v>
      </c>
      <c r="C12" s="14">
        <v>47</v>
      </c>
      <c r="D12" s="20">
        <v>100</v>
      </c>
      <c r="E12" s="20">
        <v>76</v>
      </c>
      <c r="F12" s="20">
        <v>80</v>
      </c>
      <c r="G12" s="20">
        <v>27</v>
      </c>
      <c r="H12" s="20">
        <v>93</v>
      </c>
      <c r="I12" s="20">
        <v>56</v>
      </c>
      <c r="J12" s="20">
        <v>30</v>
      </c>
      <c r="K12" s="28">
        <v>45</v>
      </c>
      <c r="L12" s="75">
        <f t="shared" si="1"/>
        <v>554</v>
      </c>
      <c r="M12" s="76">
        <f t="shared" si="2"/>
        <v>14</v>
      </c>
    </row>
    <row r="13" spans="1:13" x14ac:dyDescent="0.4">
      <c r="A13" s="95">
        <f t="shared" si="0"/>
        <v>12</v>
      </c>
      <c r="B13" s="25" t="s">
        <v>31</v>
      </c>
      <c r="C13" s="15">
        <v>100</v>
      </c>
      <c r="D13" s="21">
        <v>50</v>
      </c>
      <c r="E13" s="21">
        <v>45</v>
      </c>
      <c r="F13" s="21">
        <v>54</v>
      </c>
      <c r="G13" s="21">
        <v>58</v>
      </c>
      <c r="H13" s="21">
        <v>60</v>
      </c>
      <c r="I13" s="21">
        <v>49</v>
      </c>
      <c r="J13" s="21">
        <v>70</v>
      </c>
      <c r="K13" s="29">
        <v>21</v>
      </c>
      <c r="L13" s="77">
        <f t="shared" si="1"/>
        <v>507</v>
      </c>
      <c r="M13" s="78">
        <f t="shared" si="2"/>
        <v>21</v>
      </c>
    </row>
    <row r="14" spans="1:13" x14ac:dyDescent="0.4">
      <c r="A14" s="95">
        <f t="shared" si="0"/>
        <v>13</v>
      </c>
      <c r="B14" s="25" t="s">
        <v>32</v>
      </c>
      <c r="C14" s="15">
        <v>48</v>
      </c>
      <c r="D14" s="21">
        <v>81</v>
      </c>
      <c r="E14" s="21">
        <v>69</v>
      </c>
      <c r="F14" s="21">
        <v>35</v>
      </c>
      <c r="G14" s="21">
        <v>69</v>
      </c>
      <c r="H14" s="21">
        <v>67</v>
      </c>
      <c r="I14" s="21">
        <v>42</v>
      </c>
      <c r="J14" s="21">
        <v>42</v>
      </c>
      <c r="K14" s="29">
        <v>86</v>
      </c>
      <c r="L14" s="77">
        <f t="shared" si="1"/>
        <v>539</v>
      </c>
      <c r="M14" s="78">
        <f t="shared" si="2"/>
        <v>18</v>
      </c>
    </row>
    <row r="15" spans="1:13" x14ac:dyDescent="0.4">
      <c r="A15" s="95">
        <f t="shared" si="0"/>
        <v>14</v>
      </c>
      <c r="B15" s="25" t="s">
        <v>33</v>
      </c>
      <c r="C15" s="15">
        <v>17</v>
      </c>
      <c r="D15" s="21">
        <v>36</v>
      </c>
      <c r="E15" s="21">
        <v>100</v>
      </c>
      <c r="F15" s="21">
        <v>99</v>
      </c>
      <c r="G15" s="21">
        <v>94</v>
      </c>
      <c r="H15" s="21">
        <v>26</v>
      </c>
      <c r="I15" s="21">
        <v>28</v>
      </c>
      <c r="J15" s="21">
        <v>79</v>
      </c>
      <c r="K15" s="29">
        <v>71</v>
      </c>
      <c r="L15" s="77">
        <f t="shared" si="1"/>
        <v>550</v>
      </c>
      <c r="M15" s="78">
        <f t="shared" si="2"/>
        <v>16</v>
      </c>
    </row>
    <row r="16" spans="1:13" x14ac:dyDescent="0.4">
      <c r="A16" s="96">
        <f t="shared" si="0"/>
        <v>15</v>
      </c>
      <c r="B16" s="26" t="s">
        <v>34</v>
      </c>
      <c r="C16" s="16">
        <v>100</v>
      </c>
      <c r="D16" s="22">
        <v>72</v>
      </c>
      <c r="E16" s="22">
        <v>52</v>
      </c>
      <c r="F16" s="22">
        <v>59</v>
      </c>
      <c r="G16" s="22">
        <v>71</v>
      </c>
      <c r="H16" s="22">
        <v>90</v>
      </c>
      <c r="I16" s="22">
        <v>37</v>
      </c>
      <c r="J16" s="22">
        <v>38</v>
      </c>
      <c r="K16" s="30">
        <v>85</v>
      </c>
      <c r="L16" s="79">
        <f t="shared" si="1"/>
        <v>604</v>
      </c>
      <c r="M16" s="80">
        <f t="shared" si="2"/>
        <v>4</v>
      </c>
    </row>
    <row r="17" spans="1:13" x14ac:dyDescent="0.4">
      <c r="A17" s="97">
        <f t="shared" si="0"/>
        <v>16</v>
      </c>
      <c r="B17" s="24" t="s">
        <v>35</v>
      </c>
      <c r="C17" s="14">
        <v>90</v>
      </c>
      <c r="D17" s="20">
        <v>18</v>
      </c>
      <c r="E17" s="20">
        <v>31</v>
      </c>
      <c r="F17" s="20">
        <v>72</v>
      </c>
      <c r="G17" s="20">
        <v>38</v>
      </c>
      <c r="H17" s="20">
        <v>88</v>
      </c>
      <c r="I17" s="20">
        <v>97</v>
      </c>
      <c r="J17" s="20">
        <v>83</v>
      </c>
      <c r="K17" s="28">
        <v>66</v>
      </c>
      <c r="L17" s="75">
        <f t="shared" si="1"/>
        <v>583</v>
      </c>
      <c r="M17" s="76">
        <f t="shared" si="2"/>
        <v>7</v>
      </c>
    </row>
    <row r="18" spans="1:13" x14ac:dyDescent="0.4">
      <c r="A18" s="95">
        <f t="shared" si="0"/>
        <v>17</v>
      </c>
      <c r="B18" s="25" t="s">
        <v>36</v>
      </c>
      <c r="C18" s="15">
        <v>18</v>
      </c>
      <c r="D18" s="21">
        <v>37</v>
      </c>
      <c r="E18" s="21">
        <v>75</v>
      </c>
      <c r="F18" s="21">
        <v>62</v>
      </c>
      <c r="G18" s="21">
        <v>66</v>
      </c>
      <c r="H18" s="21">
        <v>32</v>
      </c>
      <c r="I18" s="21">
        <v>49</v>
      </c>
      <c r="J18" s="21">
        <v>77</v>
      </c>
      <c r="K18" s="29">
        <v>47</v>
      </c>
      <c r="L18" s="77">
        <f t="shared" si="1"/>
        <v>463</v>
      </c>
      <c r="M18" s="78">
        <f t="shared" si="2"/>
        <v>29</v>
      </c>
    </row>
    <row r="19" spans="1:13" x14ac:dyDescent="0.4">
      <c r="A19" s="95">
        <f t="shared" si="0"/>
        <v>18</v>
      </c>
      <c r="B19" s="25" t="s">
        <v>37</v>
      </c>
      <c r="C19" s="15">
        <v>73</v>
      </c>
      <c r="D19" s="21">
        <v>40</v>
      </c>
      <c r="E19" s="21">
        <v>88</v>
      </c>
      <c r="F19" s="21">
        <v>84</v>
      </c>
      <c r="G19" s="21">
        <v>80</v>
      </c>
      <c r="H19" s="21">
        <v>76</v>
      </c>
      <c r="I19" s="21">
        <v>68</v>
      </c>
      <c r="J19" s="21">
        <v>29</v>
      </c>
      <c r="K19" s="29">
        <v>54</v>
      </c>
      <c r="L19" s="77">
        <f t="shared" si="1"/>
        <v>592</v>
      </c>
      <c r="M19" s="78">
        <f t="shared" si="2"/>
        <v>6</v>
      </c>
    </row>
    <row r="20" spans="1:13" x14ac:dyDescent="0.4">
      <c r="A20" s="95">
        <f t="shared" si="0"/>
        <v>19</v>
      </c>
      <c r="B20" s="25" t="s">
        <v>38</v>
      </c>
      <c r="C20" s="15">
        <v>30</v>
      </c>
      <c r="D20" s="21">
        <v>78</v>
      </c>
      <c r="E20" s="21">
        <v>14</v>
      </c>
      <c r="F20" s="21">
        <v>35</v>
      </c>
      <c r="G20" s="21">
        <v>21</v>
      </c>
      <c r="H20" s="21">
        <v>90</v>
      </c>
      <c r="I20" s="21">
        <v>100</v>
      </c>
      <c r="J20" s="21">
        <v>60</v>
      </c>
      <c r="K20" s="29">
        <v>13</v>
      </c>
      <c r="L20" s="77">
        <f t="shared" si="1"/>
        <v>441</v>
      </c>
      <c r="M20" s="78">
        <f t="shared" si="2"/>
        <v>35</v>
      </c>
    </row>
    <row r="21" spans="1:13" x14ac:dyDescent="0.4">
      <c r="A21" s="96">
        <f t="shared" si="0"/>
        <v>20</v>
      </c>
      <c r="B21" s="26" t="s">
        <v>39</v>
      </c>
      <c r="C21" s="16">
        <v>93</v>
      </c>
      <c r="D21" s="22">
        <v>78</v>
      </c>
      <c r="E21" s="22">
        <v>56</v>
      </c>
      <c r="F21" s="22">
        <v>93</v>
      </c>
      <c r="G21" s="22">
        <v>53</v>
      </c>
      <c r="H21" s="22">
        <v>34</v>
      </c>
      <c r="I21" s="22">
        <v>26</v>
      </c>
      <c r="J21" s="22">
        <v>47</v>
      </c>
      <c r="K21" s="30">
        <v>60</v>
      </c>
      <c r="L21" s="79">
        <f t="shared" si="1"/>
        <v>540</v>
      </c>
      <c r="M21" s="80">
        <f t="shared" si="2"/>
        <v>17</v>
      </c>
    </row>
    <row r="22" spans="1:13" x14ac:dyDescent="0.4">
      <c r="A22" s="97">
        <f t="shared" si="0"/>
        <v>21</v>
      </c>
      <c r="B22" s="24" t="s">
        <v>40</v>
      </c>
      <c r="C22" s="14">
        <v>57</v>
      </c>
      <c r="D22" s="20">
        <v>21</v>
      </c>
      <c r="E22" s="20">
        <v>73</v>
      </c>
      <c r="F22" s="20">
        <v>34</v>
      </c>
      <c r="G22" s="20">
        <v>72</v>
      </c>
      <c r="H22" s="20">
        <v>60</v>
      </c>
      <c r="I22" s="20">
        <v>34</v>
      </c>
      <c r="J22" s="20">
        <v>72</v>
      </c>
      <c r="K22" s="28">
        <v>31</v>
      </c>
      <c r="L22" s="75">
        <f t="shared" si="1"/>
        <v>454</v>
      </c>
      <c r="M22" s="76">
        <f t="shared" si="2"/>
        <v>32</v>
      </c>
    </row>
    <row r="23" spans="1:13" x14ac:dyDescent="0.4">
      <c r="A23" s="95">
        <f t="shared" si="0"/>
        <v>22</v>
      </c>
      <c r="B23" s="25" t="s">
        <v>41</v>
      </c>
      <c r="C23" s="15">
        <v>39</v>
      </c>
      <c r="D23" s="21">
        <v>47</v>
      </c>
      <c r="E23" s="21">
        <v>72</v>
      </c>
      <c r="F23" s="21">
        <v>82</v>
      </c>
      <c r="G23" s="21">
        <v>29</v>
      </c>
      <c r="H23" s="21">
        <v>22</v>
      </c>
      <c r="I23" s="21">
        <v>75</v>
      </c>
      <c r="J23" s="21">
        <v>31</v>
      </c>
      <c r="K23" s="29">
        <v>72</v>
      </c>
      <c r="L23" s="77">
        <f t="shared" si="1"/>
        <v>469</v>
      </c>
      <c r="M23" s="78">
        <f t="shared" si="2"/>
        <v>27</v>
      </c>
    </row>
    <row r="24" spans="1:13" x14ac:dyDescent="0.4">
      <c r="A24" s="95">
        <f t="shared" si="0"/>
        <v>23</v>
      </c>
      <c r="B24" s="25" t="s">
        <v>42</v>
      </c>
      <c r="C24" s="15">
        <v>67</v>
      </c>
      <c r="D24" s="21">
        <v>38</v>
      </c>
      <c r="E24" s="21">
        <v>26</v>
      </c>
      <c r="F24" s="21">
        <v>85</v>
      </c>
      <c r="G24" s="21">
        <v>38</v>
      </c>
      <c r="H24" s="21">
        <v>33</v>
      </c>
      <c r="I24" s="21">
        <v>74</v>
      </c>
      <c r="J24" s="21">
        <v>76</v>
      </c>
      <c r="K24" s="29">
        <v>76</v>
      </c>
      <c r="L24" s="77">
        <f t="shared" si="1"/>
        <v>513</v>
      </c>
      <c r="M24" s="78">
        <f t="shared" si="2"/>
        <v>20</v>
      </c>
    </row>
    <row r="25" spans="1:13" x14ac:dyDescent="0.4">
      <c r="A25" s="95">
        <f t="shared" si="0"/>
        <v>24</v>
      </c>
      <c r="B25" s="25" t="s">
        <v>43</v>
      </c>
      <c r="C25" s="15">
        <v>30</v>
      </c>
      <c r="D25" s="21">
        <v>83</v>
      </c>
      <c r="E25" s="21">
        <v>90</v>
      </c>
      <c r="F25" s="21">
        <v>32</v>
      </c>
      <c r="G25" s="21">
        <v>86</v>
      </c>
      <c r="H25" s="21">
        <v>62</v>
      </c>
      <c r="I25" s="21">
        <v>96</v>
      </c>
      <c r="J25" s="21">
        <v>61</v>
      </c>
      <c r="K25" s="29">
        <v>42</v>
      </c>
      <c r="L25" s="77">
        <f t="shared" si="1"/>
        <v>582</v>
      </c>
      <c r="M25" s="78">
        <f t="shared" si="2"/>
        <v>8</v>
      </c>
    </row>
    <row r="26" spans="1:13" x14ac:dyDescent="0.4">
      <c r="A26" s="96">
        <f t="shared" si="0"/>
        <v>25</v>
      </c>
      <c r="B26" s="26" t="s">
        <v>44</v>
      </c>
      <c r="C26" s="16">
        <v>96</v>
      </c>
      <c r="D26" s="22">
        <v>94</v>
      </c>
      <c r="E26" s="22">
        <v>66</v>
      </c>
      <c r="F26" s="22">
        <v>21</v>
      </c>
      <c r="G26" s="22">
        <v>89</v>
      </c>
      <c r="H26" s="22">
        <v>68</v>
      </c>
      <c r="I26" s="22">
        <v>32</v>
      </c>
      <c r="J26" s="22">
        <v>78</v>
      </c>
      <c r="K26" s="30">
        <v>68</v>
      </c>
      <c r="L26" s="79">
        <f t="shared" si="1"/>
        <v>612</v>
      </c>
      <c r="M26" s="80">
        <f t="shared" si="2"/>
        <v>3</v>
      </c>
    </row>
    <row r="27" spans="1:13" x14ac:dyDescent="0.4">
      <c r="A27" s="97">
        <f t="shared" si="0"/>
        <v>26</v>
      </c>
      <c r="B27" s="24" t="s">
        <v>45</v>
      </c>
      <c r="C27" s="14">
        <v>26</v>
      </c>
      <c r="D27" s="20">
        <v>60</v>
      </c>
      <c r="E27" s="20">
        <v>80</v>
      </c>
      <c r="F27" s="20">
        <v>58</v>
      </c>
      <c r="G27" s="20">
        <v>55</v>
      </c>
      <c r="H27" s="20">
        <v>53</v>
      </c>
      <c r="I27" s="20">
        <v>53</v>
      </c>
      <c r="J27" s="20">
        <v>21</v>
      </c>
      <c r="K27" s="28">
        <v>44</v>
      </c>
      <c r="L27" s="75">
        <f t="shared" si="1"/>
        <v>450</v>
      </c>
      <c r="M27" s="76">
        <f t="shared" si="2"/>
        <v>34</v>
      </c>
    </row>
    <row r="28" spans="1:13" x14ac:dyDescent="0.4">
      <c r="A28" s="95">
        <f t="shared" si="0"/>
        <v>27</v>
      </c>
      <c r="B28" s="25" t="s">
        <v>46</v>
      </c>
      <c r="C28" s="15">
        <v>76</v>
      </c>
      <c r="D28" s="21">
        <v>100</v>
      </c>
      <c r="E28" s="21">
        <v>97</v>
      </c>
      <c r="F28" s="21">
        <v>34</v>
      </c>
      <c r="G28" s="21">
        <v>77</v>
      </c>
      <c r="H28" s="21">
        <v>99</v>
      </c>
      <c r="I28" s="21">
        <v>28</v>
      </c>
      <c r="J28" s="21">
        <v>41</v>
      </c>
      <c r="K28" s="29">
        <v>25</v>
      </c>
      <c r="L28" s="77">
        <f t="shared" si="1"/>
        <v>577</v>
      </c>
      <c r="M28" s="78">
        <f t="shared" si="2"/>
        <v>9</v>
      </c>
    </row>
    <row r="29" spans="1:13" x14ac:dyDescent="0.4">
      <c r="A29" s="95">
        <f t="shared" si="0"/>
        <v>28</v>
      </c>
      <c r="B29" s="25" t="s">
        <v>47</v>
      </c>
      <c r="C29" s="15">
        <v>63</v>
      </c>
      <c r="D29" s="21">
        <v>93</v>
      </c>
      <c r="E29" s="21">
        <v>87</v>
      </c>
      <c r="F29" s="21">
        <v>58</v>
      </c>
      <c r="G29" s="21">
        <v>59</v>
      </c>
      <c r="H29" s="21">
        <v>88</v>
      </c>
      <c r="I29" s="21">
        <v>87</v>
      </c>
      <c r="J29" s="21">
        <v>78</v>
      </c>
      <c r="K29" s="29">
        <v>60</v>
      </c>
      <c r="L29" s="77">
        <f t="shared" si="1"/>
        <v>673</v>
      </c>
      <c r="M29" s="78">
        <f t="shared" si="2"/>
        <v>1</v>
      </c>
    </row>
    <row r="30" spans="1:13" x14ac:dyDescent="0.4">
      <c r="A30" s="95">
        <f t="shared" si="0"/>
        <v>29</v>
      </c>
      <c r="B30" s="25" t="s">
        <v>48</v>
      </c>
      <c r="C30" s="15">
        <v>37</v>
      </c>
      <c r="D30" s="21">
        <v>54</v>
      </c>
      <c r="E30" s="21">
        <v>52</v>
      </c>
      <c r="F30" s="21">
        <v>41</v>
      </c>
      <c r="G30" s="21">
        <v>74</v>
      </c>
      <c r="H30" s="21">
        <v>99</v>
      </c>
      <c r="I30" s="21">
        <v>41</v>
      </c>
      <c r="J30" s="21">
        <v>43</v>
      </c>
      <c r="K30" s="29">
        <v>56</v>
      </c>
      <c r="L30" s="77">
        <f t="shared" si="1"/>
        <v>497</v>
      </c>
      <c r="M30" s="78">
        <f t="shared" si="2"/>
        <v>22</v>
      </c>
    </row>
    <row r="31" spans="1:13" x14ac:dyDescent="0.4">
      <c r="A31" s="96">
        <f t="shared" si="0"/>
        <v>30</v>
      </c>
      <c r="B31" s="26" t="s">
        <v>49</v>
      </c>
      <c r="C31" s="16">
        <v>28</v>
      </c>
      <c r="D31" s="22">
        <v>62</v>
      </c>
      <c r="E31" s="22">
        <v>97</v>
      </c>
      <c r="F31" s="22">
        <v>27</v>
      </c>
      <c r="G31" s="22">
        <v>38</v>
      </c>
      <c r="H31" s="22">
        <v>78</v>
      </c>
      <c r="I31" s="22">
        <v>100</v>
      </c>
      <c r="J31" s="22">
        <v>76</v>
      </c>
      <c r="K31" s="30">
        <v>59</v>
      </c>
      <c r="L31" s="79">
        <f t="shared" si="1"/>
        <v>565</v>
      </c>
      <c r="M31" s="80">
        <f t="shared" si="2"/>
        <v>12</v>
      </c>
    </row>
    <row r="32" spans="1:13" x14ac:dyDescent="0.4">
      <c r="A32" s="97">
        <f t="shared" si="0"/>
        <v>31</v>
      </c>
      <c r="B32" s="24" t="s">
        <v>50</v>
      </c>
      <c r="C32" s="14">
        <v>100</v>
      </c>
      <c r="D32" s="20">
        <v>54</v>
      </c>
      <c r="E32" s="20">
        <v>11</v>
      </c>
      <c r="F32" s="20">
        <v>29</v>
      </c>
      <c r="G32" s="20">
        <v>79</v>
      </c>
      <c r="H32" s="20">
        <v>43</v>
      </c>
      <c r="I32" s="20">
        <v>55</v>
      </c>
      <c r="J32" s="20">
        <v>95</v>
      </c>
      <c r="K32" s="28">
        <v>92</v>
      </c>
      <c r="L32" s="75">
        <f t="shared" si="1"/>
        <v>558</v>
      </c>
      <c r="M32" s="76">
        <f t="shared" si="2"/>
        <v>13</v>
      </c>
    </row>
    <row r="33" spans="1:13" x14ac:dyDescent="0.4">
      <c r="A33" s="95">
        <f t="shared" si="0"/>
        <v>32</v>
      </c>
      <c r="B33" s="25" t="s">
        <v>51</v>
      </c>
      <c r="C33" s="15">
        <v>49</v>
      </c>
      <c r="D33" s="21">
        <v>38</v>
      </c>
      <c r="E33" s="21">
        <v>33</v>
      </c>
      <c r="F33" s="21">
        <v>91</v>
      </c>
      <c r="G33" s="21">
        <v>71</v>
      </c>
      <c r="H33" s="21">
        <v>29</v>
      </c>
      <c r="I33" s="21">
        <v>72</v>
      </c>
      <c r="J33" s="21">
        <v>92</v>
      </c>
      <c r="K33" s="29">
        <v>78</v>
      </c>
      <c r="L33" s="77">
        <f t="shared" si="1"/>
        <v>553</v>
      </c>
      <c r="M33" s="78">
        <f t="shared" si="2"/>
        <v>15</v>
      </c>
    </row>
    <row r="34" spans="1:13" x14ac:dyDescent="0.4">
      <c r="A34" s="95">
        <f t="shared" si="0"/>
        <v>33</v>
      </c>
      <c r="B34" s="25" t="s">
        <v>52</v>
      </c>
      <c r="C34" s="15">
        <v>23</v>
      </c>
      <c r="D34" s="21">
        <v>33</v>
      </c>
      <c r="E34" s="21">
        <v>37</v>
      </c>
      <c r="F34" s="21">
        <v>77</v>
      </c>
      <c r="G34" s="21">
        <v>93</v>
      </c>
      <c r="H34" s="21">
        <v>84</v>
      </c>
      <c r="I34" s="21">
        <v>48</v>
      </c>
      <c r="J34" s="21">
        <v>53</v>
      </c>
      <c r="K34" s="29">
        <v>69</v>
      </c>
      <c r="L34" s="77">
        <f t="shared" si="1"/>
        <v>517</v>
      </c>
      <c r="M34" s="78">
        <f t="shared" si="2"/>
        <v>19</v>
      </c>
    </row>
    <row r="35" spans="1:13" x14ac:dyDescent="0.4">
      <c r="A35" s="95">
        <f t="shared" si="0"/>
        <v>34</v>
      </c>
      <c r="B35" s="25" t="s">
        <v>53</v>
      </c>
      <c r="C35" s="15">
        <v>95</v>
      </c>
      <c r="D35" s="21">
        <v>86</v>
      </c>
      <c r="E35" s="21">
        <v>86</v>
      </c>
      <c r="F35" s="21">
        <v>81</v>
      </c>
      <c r="G35" s="21">
        <v>67</v>
      </c>
      <c r="H35" s="21">
        <v>84</v>
      </c>
      <c r="I35" s="21">
        <v>51</v>
      </c>
      <c r="J35" s="21">
        <v>35</v>
      </c>
      <c r="K35" s="29">
        <v>60</v>
      </c>
      <c r="L35" s="77">
        <f t="shared" si="1"/>
        <v>645</v>
      </c>
      <c r="M35" s="78">
        <f t="shared" si="2"/>
        <v>2</v>
      </c>
    </row>
    <row r="36" spans="1:13" x14ac:dyDescent="0.4">
      <c r="A36" s="96">
        <f t="shared" si="0"/>
        <v>35</v>
      </c>
      <c r="B36" s="26" t="s">
        <v>54</v>
      </c>
      <c r="C36" s="16">
        <v>42</v>
      </c>
      <c r="D36" s="22">
        <v>28</v>
      </c>
      <c r="E36" s="22">
        <v>55</v>
      </c>
      <c r="F36" s="22">
        <v>41</v>
      </c>
      <c r="G36" s="22">
        <v>69</v>
      </c>
      <c r="H36" s="22">
        <v>35</v>
      </c>
      <c r="I36" s="22">
        <v>32</v>
      </c>
      <c r="J36" s="22">
        <v>81</v>
      </c>
      <c r="K36" s="30">
        <v>68</v>
      </c>
      <c r="L36" s="79">
        <f t="shared" si="1"/>
        <v>451</v>
      </c>
      <c r="M36" s="80">
        <f t="shared" si="2"/>
        <v>33</v>
      </c>
    </row>
    <row r="37" spans="1:13" x14ac:dyDescent="0.4">
      <c r="A37" s="97">
        <f t="shared" si="0"/>
        <v>36</v>
      </c>
      <c r="B37" s="24" t="s">
        <v>55</v>
      </c>
      <c r="C37" s="14">
        <v>37</v>
      </c>
      <c r="D37" s="20">
        <v>38</v>
      </c>
      <c r="E37" s="20">
        <v>34</v>
      </c>
      <c r="F37" s="20">
        <v>30</v>
      </c>
      <c r="G37" s="20">
        <v>45</v>
      </c>
      <c r="H37" s="20">
        <v>54</v>
      </c>
      <c r="I37" s="20">
        <v>86</v>
      </c>
      <c r="J37" s="20">
        <v>33</v>
      </c>
      <c r="K37" s="28">
        <v>77</v>
      </c>
      <c r="L37" s="75">
        <f t="shared" si="1"/>
        <v>434</v>
      </c>
      <c r="M37" s="76">
        <f t="shared" si="2"/>
        <v>36</v>
      </c>
    </row>
    <row r="38" spans="1:13" x14ac:dyDescent="0.4">
      <c r="A38" s="95">
        <f t="shared" si="0"/>
        <v>37</v>
      </c>
      <c r="B38" s="25"/>
      <c r="C38" s="15"/>
      <c r="D38" s="21"/>
      <c r="E38" s="21"/>
      <c r="F38" s="21"/>
      <c r="G38" s="21"/>
      <c r="H38" s="21"/>
      <c r="I38" s="21"/>
      <c r="J38" s="21"/>
      <c r="K38" s="29"/>
      <c r="L38" s="77" t="str">
        <f t="shared" si="1"/>
        <v/>
      </c>
      <c r="M38" s="78" t="str">
        <f t="shared" si="2"/>
        <v/>
      </c>
    </row>
    <row r="39" spans="1:13" x14ac:dyDescent="0.4">
      <c r="A39" s="95">
        <f t="shared" si="0"/>
        <v>38</v>
      </c>
      <c r="B39" s="25"/>
      <c r="C39" s="15"/>
      <c r="D39" s="21"/>
      <c r="E39" s="21"/>
      <c r="F39" s="21"/>
      <c r="G39" s="21"/>
      <c r="H39" s="21"/>
      <c r="I39" s="21"/>
      <c r="J39" s="21"/>
      <c r="K39" s="29"/>
      <c r="L39" s="77" t="str">
        <f t="shared" si="1"/>
        <v/>
      </c>
      <c r="M39" s="78" t="str">
        <f t="shared" si="2"/>
        <v/>
      </c>
    </row>
    <row r="40" spans="1:13" x14ac:dyDescent="0.4">
      <c r="A40" s="95">
        <f t="shared" si="0"/>
        <v>39</v>
      </c>
      <c r="B40" s="25"/>
      <c r="C40" s="15"/>
      <c r="D40" s="21"/>
      <c r="E40" s="21"/>
      <c r="F40" s="21"/>
      <c r="G40" s="21"/>
      <c r="H40" s="21"/>
      <c r="I40" s="21"/>
      <c r="J40" s="21"/>
      <c r="K40" s="29"/>
      <c r="L40" s="77" t="str">
        <f t="shared" si="1"/>
        <v/>
      </c>
      <c r="M40" s="78" t="str">
        <f t="shared" si="2"/>
        <v/>
      </c>
    </row>
    <row r="41" spans="1:13" ht="19.5" thickBot="1" x14ac:dyDescent="0.45">
      <c r="A41" s="98">
        <f t="shared" si="0"/>
        <v>40</v>
      </c>
      <c r="B41" s="36"/>
      <c r="C41" s="35"/>
      <c r="D41" s="37"/>
      <c r="E41" s="37"/>
      <c r="F41" s="37"/>
      <c r="G41" s="37"/>
      <c r="H41" s="37"/>
      <c r="I41" s="37"/>
      <c r="J41" s="37"/>
      <c r="K41" s="38"/>
      <c r="L41" s="81" t="str">
        <f t="shared" si="1"/>
        <v/>
      </c>
      <c r="M41" s="82" t="str">
        <f t="shared" si="2"/>
        <v/>
      </c>
    </row>
    <row r="42" spans="1:13" ht="19.5" thickTop="1" x14ac:dyDescent="0.4">
      <c r="A42" s="39" t="s">
        <v>59</v>
      </c>
      <c r="B42" s="40"/>
      <c r="C42" s="41">
        <f>IFERROR(AVERAGE(C2:C41),"")</f>
        <v>57.111111111111114</v>
      </c>
      <c r="D42" s="41">
        <f t="shared" ref="D42:L42" si="3">IFERROR(AVERAGE(D2:D41),"")</f>
        <v>55.027777777777779</v>
      </c>
      <c r="E42" s="41">
        <f t="shared" si="3"/>
        <v>57.861111111111114</v>
      </c>
      <c r="F42" s="41">
        <f t="shared" si="3"/>
        <v>54.444444444444443</v>
      </c>
      <c r="G42" s="41">
        <f t="shared" si="3"/>
        <v>59.638888888888886</v>
      </c>
      <c r="H42" s="41">
        <f t="shared" si="3"/>
        <v>63.25</v>
      </c>
      <c r="I42" s="41">
        <f t="shared" si="3"/>
        <v>58.138888888888886</v>
      </c>
      <c r="J42" s="41">
        <f t="shared" si="3"/>
        <v>63.305555555555557</v>
      </c>
      <c r="K42" s="43">
        <f t="shared" si="3"/>
        <v>58.944444444444443</v>
      </c>
      <c r="L42" s="44">
        <f t="shared" si="3"/>
        <v>527.72222222222217</v>
      </c>
    </row>
    <row r="44" spans="1:13" x14ac:dyDescent="0.4">
      <c r="B44" s="49" t="s">
        <v>67</v>
      </c>
      <c r="C44" s="48" t="s">
        <v>3</v>
      </c>
      <c r="D44" s="18" t="s">
        <v>4</v>
      </c>
      <c r="E44" s="18" t="s">
        <v>5</v>
      </c>
      <c r="F44" s="18" t="s">
        <v>6</v>
      </c>
      <c r="G44" s="18" t="s">
        <v>7</v>
      </c>
      <c r="H44" s="18" t="s">
        <v>10</v>
      </c>
      <c r="I44" s="18" t="s">
        <v>8</v>
      </c>
      <c r="J44" s="18" t="s">
        <v>9</v>
      </c>
      <c r="K44" s="27" t="s">
        <v>11</v>
      </c>
      <c r="L44" s="90" t="s">
        <v>79</v>
      </c>
      <c r="M44" s="13" t="s">
        <v>80</v>
      </c>
    </row>
    <row r="45" spans="1:13" x14ac:dyDescent="0.4">
      <c r="B45" s="50" t="s">
        <v>75</v>
      </c>
      <c r="C45" s="83">
        <f>COUNTIFS(C$2:C$41,"&gt;="&amp;$L45,C$2:C$41,"&lt;="&amp;$M45)</f>
        <v>7</v>
      </c>
      <c r="D45" s="83">
        <f t="shared" ref="D45:K45" si="4">COUNTIFS(D$2:D$41,"&gt;="&amp;$L45,D$2:D$41,"&lt;="&amp;$M45)</f>
        <v>4</v>
      </c>
      <c r="E45" s="83">
        <f t="shared" si="4"/>
        <v>3</v>
      </c>
      <c r="F45" s="83">
        <f t="shared" si="4"/>
        <v>4</v>
      </c>
      <c r="G45" s="83">
        <f t="shared" si="4"/>
        <v>2</v>
      </c>
      <c r="H45" s="83">
        <f t="shared" si="4"/>
        <v>4</v>
      </c>
      <c r="I45" s="83">
        <f t="shared" si="4"/>
        <v>5</v>
      </c>
      <c r="J45" s="83">
        <f t="shared" si="4"/>
        <v>5</v>
      </c>
      <c r="K45" s="83">
        <f t="shared" si="4"/>
        <v>1</v>
      </c>
      <c r="L45" s="91">
        <v>91</v>
      </c>
      <c r="M45" s="94">
        <v>100</v>
      </c>
    </row>
    <row r="46" spans="1:13" x14ac:dyDescent="0.4">
      <c r="B46" s="68" t="s">
        <v>74</v>
      </c>
      <c r="C46" s="84">
        <f t="shared" ref="C46:K54" si="5">COUNTIFS(C$2:C$41,"&gt;="&amp;$L46,C$2:C$41,"&lt;="&amp;$M46)</f>
        <v>3</v>
      </c>
      <c r="D46" s="84">
        <f t="shared" si="5"/>
        <v>4</v>
      </c>
      <c r="E46" s="84">
        <f t="shared" si="5"/>
        <v>4</v>
      </c>
      <c r="F46" s="84">
        <f t="shared" si="5"/>
        <v>5</v>
      </c>
      <c r="G46" s="84">
        <f t="shared" si="5"/>
        <v>3</v>
      </c>
      <c r="H46" s="84">
        <f t="shared" si="5"/>
        <v>8</v>
      </c>
      <c r="I46" s="84">
        <f t="shared" si="5"/>
        <v>3</v>
      </c>
      <c r="J46" s="84">
        <f t="shared" si="5"/>
        <v>3</v>
      </c>
      <c r="K46" s="84">
        <f t="shared" si="5"/>
        <v>4</v>
      </c>
      <c r="L46" s="92">
        <v>81</v>
      </c>
      <c r="M46" s="95">
        <v>90</v>
      </c>
    </row>
    <row r="47" spans="1:13" x14ac:dyDescent="0.4">
      <c r="B47" s="51" t="s">
        <v>73</v>
      </c>
      <c r="C47" s="84">
        <f t="shared" si="5"/>
        <v>3</v>
      </c>
      <c r="D47" s="84">
        <f t="shared" si="5"/>
        <v>4</v>
      </c>
      <c r="E47" s="84">
        <f t="shared" si="5"/>
        <v>7</v>
      </c>
      <c r="F47" s="84">
        <f t="shared" si="5"/>
        <v>3</v>
      </c>
      <c r="G47" s="84">
        <f t="shared" si="5"/>
        <v>7</v>
      </c>
      <c r="H47" s="84">
        <f t="shared" si="5"/>
        <v>4</v>
      </c>
      <c r="I47" s="84">
        <f t="shared" si="5"/>
        <v>3</v>
      </c>
      <c r="J47" s="84">
        <f t="shared" si="5"/>
        <v>9</v>
      </c>
      <c r="K47" s="84">
        <f t="shared" si="5"/>
        <v>6</v>
      </c>
      <c r="L47" s="92">
        <v>71</v>
      </c>
      <c r="M47" s="95">
        <v>80</v>
      </c>
    </row>
    <row r="48" spans="1:13" x14ac:dyDescent="0.4">
      <c r="B48" s="51" t="s">
        <v>72</v>
      </c>
      <c r="C48" s="84">
        <f t="shared" si="5"/>
        <v>3</v>
      </c>
      <c r="D48" s="84">
        <f t="shared" si="5"/>
        <v>2</v>
      </c>
      <c r="E48" s="84">
        <f t="shared" si="5"/>
        <v>3</v>
      </c>
      <c r="F48" s="84">
        <f t="shared" si="5"/>
        <v>2</v>
      </c>
      <c r="G48" s="84">
        <f t="shared" si="5"/>
        <v>7</v>
      </c>
      <c r="H48" s="84">
        <f t="shared" si="5"/>
        <v>4</v>
      </c>
      <c r="I48" s="84">
        <f t="shared" si="5"/>
        <v>3</v>
      </c>
      <c r="J48" s="84">
        <f t="shared" si="5"/>
        <v>4</v>
      </c>
      <c r="K48" s="84">
        <f t="shared" si="5"/>
        <v>6</v>
      </c>
      <c r="L48" s="92">
        <v>61</v>
      </c>
      <c r="M48" s="95">
        <v>70</v>
      </c>
    </row>
    <row r="49" spans="2:13" x14ac:dyDescent="0.4">
      <c r="B49" s="52" t="s">
        <v>76</v>
      </c>
      <c r="C49" s="85">
        <f t="shared" si="5"/>
        <v>1</v>
      </c>
      <c r="D49" s="85">
        <f t="shared" si="5"/>
        <v>4</v>
      </c>
      <c r="E49" s="85">
        <f t="shared" si="5"/>
        <v>6</v>
      </c>
      <c r="F49" s="85">
        <f t="shared" si="5"/>
        <v>5</v>
      </c>
      <c r="G49" s="85">
        <f t="shared" si="5"/>
        <v>6</v>
      </c>
      <c r="H49" s="85">
        <f t="shared" si="5"/>
        <v>5</v>
      </c>
      <c r="I49" s="85">
        <f t="shared" si="5"/>
        <v>6</v>
      </c>
      <c r="J49" s="85">
        <f t="shared" si="5"/>
        <v>3</v>
      </c>
      <c r="K49" s="85">
        <f t="shared" si="5"/>
        <v>7</v>
      </c>
      <c r="L49" s="93">
        <v>51</v>
      </c>
      <c r="M49" s="96">
        <v>60</v>
      </c>
    </row>
    <row r="50" spans="2:13" x14ac:dyDescent="0.4">
      <c r="B50" s="50" t="s">
        <v>71</v>
      </c>
      <c r="C50" s="83">
        <f t="shared" si="5"/>
        <v>6</v>
      </c>
      <c r="D50" s="83">
        <f t="shared" si="5"/>
        <v>4</v>
      </c>
      <c r="E50" s="83">
        <f t="shared" si="5"/>
        <v>2</v>
      </c>
      <c r="F50" s="83">
        <f t="shared" si="5"/>
        <v>3</v>
      </c>
      <c r="G50" s="83">
        <f t="shared" si="5"/>
        <v>1</v>
      </c>
      <c r="H50" s="83">
        <f t="shared" si="5"/>
        <v>2</v>
      </c>
      <c r="I50" s="83">
        <f t="shared" si="5"/>
        <v>7</v>
      </c>
      <c r="J50" s="83">
        <f t="shared" si="5"/>
        <v>5</v>
      </c>
      <c r="K50" s="83">
        <f t="shared" si="5"/>
        <v>6</v>
      </c>
      <c r="L50" s="91">
        <v>41</v>
      </c>
      <c r="M50" s="94">
        <v>50</v>
      </c>
    </row>
    <row r="51" spans="2:13" x14ac:dyDescent="0.4">
      <c r="B51" s="68" t="s">
        <v>70</v>
      </c>
      <c r="C51" s="84">
        <f t="shared" si="5"/>
        <v>3</v>
      </c>
      <c r="D51" s="84">
        <f t="shared" si="5"/>
        <v>8</v>
      </c>
      <c r="E51" s="84">
        <f t="shared" si="5"/>
        <v>6</v>
      </c>
      <c r="F51" s="84">
        <f t="shared" si="5"/>
        <v>5</v>
      </c>
      <c r="G51" s="84">
        <f t="shared" si="5"/>
        <v>7</v>
      </c>
      <c r="H51" s="84">
        <f t="shared" si="5"/>
        <v>4</v>
      </c>
      <c r="I51" s="84">
        <f t="shared" si="5"/>
        <v>5</v>
      </c>
      <c r="J51" s="84">
        <f t="shared" si="5"/>
        <v>4</v>
      </c>
      <c r="K51" s="84">
        <f t="shared" si="5"/>
        <v>2</v>
      </c>
      <c r="L51" s="92">
        <v>31</v>
      </c>
      <c r="M51" s="95">
        <v>40</v>
      </c>
    </row>
    <row r="52" spans="2:13" x14ac:dyDescent="0.4">
      <c r="B52" s="51" t="s">
        <v>69</v>
      </c>
      <c r="C52" s="84">
        <f t="shared" si="5"/>
        <v>8</v>
      </c>
      <c r="D52" s="84">
        <f t="shared" si="5"/>
        <v>4</v>
      </c>
      <c r="E52" s="84">
        <f t="shared" si="5"/>
        <v>2</v>
      </c>
      <c r="F52" s="84">
        <f t="shared" si="5"/>
        <v>8</v>
      </c>
      <c r="G52" s="84">
        <f t="shared" si="5"/>
        <v>3</v>
      </c>
      <c r="H52" s="84">
        <f t="shared" si="5"/>
        <v>5</v>
      </c>
      <c r="I52" s="84">
        <f t="shared" si="5"/>
        <v>4</v>
      </c>
      <c r="J52" s="84">
        <f t="shared" si="5"/>
        <v>3</v>
      </c>
      <c r="K52" s="84">
        <f t="shared" si="5"/>
        <v>3</v>
      </c>
      <c r="L52" s="92">
        <v>21</v>
      </c>
      <c r="M52" s="95">
        <v>30</v>
      </c>
    </row>
    <row r="53" spans="2:13" x14ac:dyDescent="0.4">
      <c r="B53" s="51" t="s">
        <v>68</v>
      </c>
      <c r="C53" s="84">
        <f t="shared" si="5"/>
        <v>2</v>
      </c>
      <c r="D53" s="84">
        <f t="shared" si="5"/>
        <v>2</v>
      </c>
      <c r="E53" s="84">
        <f t="shared" si="5"/>
        <v>3</v>
      </c>
      <c r="F53" s="84">
        <f t="shared" si="5"/>
        <v>1</v>
      </c>
      <c r="G53" s="84">
        <f t="shared" si="5"/>
        <v>0</v>
      </c>
      <c r="H53" s="84">
        <f t="shared" si="5"/>
        <v>0</v>
      </c>
      <c r="I53" s="84">
        <f t="shared" si="5"/>
        <v>0</v>
      </c>
      <c r="J53" s="84">
        <f t="shared" si="5"/>
        <v>0</v>
      </c>
      <c r="K53" s="84">
        <f t="shared" si="5"/>
        <v>1</v>
      </c>
      <c r="L53" s="92">
        <v>11</v>
      </c>
      <c r="M53" s="95">
        <v>20</v>
      </c>
    </row>
    <row r="54" spans="2:13" ht="19.5" thickBot="1" x14ac:dyDescent="0.45">
      <c r="B54" s="71" t="s">
        <v>77</v>
      </c>
      <c r="C54" s="86">
        <f t="shared" si="5"/>
        <v>0</v>
      </c>
      <c r="D54" s="86">
        <f t="shared" si="5"/>
        <v>0</v>
      </c>
      <c r="E54" s="86">
        <f t="shared" si="5"/>
        <v>0</v>
      </c>
      <c r="F54" s="86">
        <f t="shared" si="5"/>
        <v>0</v>
      </c>
      <c r="G54" s="86">
        <f t="shared" si="5"/>
        <v>0</v>
      </c>
      <c r="H54" s="86">
        <f t="shared" si="5"/>
        <v>0</v>
      </c>
      <c r="I54" s="86">
        <f t="shared" si="5"/>
        <v>0</v>
      </c>
      <c r="J54" s="86">
        <f t="shared" si="5"/>
        <v>0</v>
      </c>
      <c r="K54" s="86">
        <f>COUNTIFS(K$2:K$41,"&gt;="&amp;$L54,K$2:K$41,"&lt;="&amp;$M54)</f>
        <v>0</v>
      </c>
      <c r="L54" s="93">
        <v>0</v>
      </c>
      <c r="M54" s="96">
        <v>10</v>
      </c>
    </row>
    <row r="55" spans="2:13" ht="19.5" thickTop="1" x14ac:dyDescent="0.4">
      <c r="B55" s="40" t="s">
        <v>78</v>
      </c>
      <c r="C55" s="87">
        <f>SUM(C45:C54)</f>
        <v>36</v>
      </c>
      <c r="D55" s="88">
        <f t="shared" ref="D55:K55" si="6">SUM(D45:D54)</f>
        <v>36</v>
      </c>
      <c r="E55" s="88">
        <f t="shared" si="6"/>
        <v>36</v>
      </c>
      <c r="F55" s="88">
        <f t="shared" si="6"/>
        <v>36</v>
      </c>
      <c r="G55" s="88">
        <f t="shared" si="6"/>
        <v>36</v>
      </c>
      <c r="H55" s="88">
        <f t="shared" si="6"/>
        <v>36</v>
      </c>
      <c r="I55" s="88">
        <f t="shared" si="6"/>
        <v>36</v>
      </c>
      <c r="J55" s="88">
        <f t="shared" si="6"/>
        <v>36</v>
      </c>
      <c r="K55" s="89">
        <f t="shared" si="6"/>
        <v>36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92A58-70A0-4940-B663-04EF864C42C8}">
  <sheetPr>
    <tabColor rgb="FF00B050"/>
  </sheetPr>
  <dimension ref="A1:M55"/>
  <sheetViews>
    <sheetView workbookViewId="0">
      <selection activeCell="J3" sqref="J3"/>
    </sheetView>
  </sheetViews>
  <sheetFormatPr defaultRowHeight="18.75" x14ac:dyDescent="0.4"/>
  <cols>
    <col min="1" max="1" width="5.75" style="4" customWidth="1"/>
    <col min="2" max="2" width="13" bestFit="1" customWidth="1"/>
    <col min="3" max="11" width="5.75" style="4" customWidth="1"/>
    <col min="12" max="13" width="7.125" style="4" customWidth="1"/>
  </cols>
  <sheetData>
    <row r="1" spans="1:13" x14ac:dyDescent="0.4">
      <c r="A1" s="13" t="s">
        <v>2</v>
      </c>
      <c r="B1" s="23" t="s">
        <v>13</v>
      </c>
      <c r="C1" s="13" t="s">
        <v>3</v>
      </c>
      <c r="D1" s="19" t="s">
        <v>4</v>
      </c>
      <c r="E1" s="19" t="s">
        <v>5</v>
      </c>
      <c r="F1" s="19" t="s">
        <v>6</v>
      </c>
      <c r="G1" s="19" t="s">
        <v>7</v>
      </c>
      <c r="H1" s="19" t="s">
        <v>10</v>
      </c>
      <c r="I1" s="19" t="s">
        <v>8</v>
      </c>
      <c r="J1" s="19" t="s">
        <v>9</v>
      </c>
      <c r="K1" s="27" t="s">
        <v>11</v>
      </c>
      <c r="L1" s="31" t="s">
        <v>12</v>
      </c>
      <c r="M1" s="19" t="s">
        <v>17</v>
      </c>
    </row>
    <row r="2" spans="1:13" x14ac:dyDescent="0.4">
      <c r="A2" s="97">
        <f>ROW()-1</f>
        <v>1</v>
      </c>
      <c r="B2" s="24" t="s">
        <v>20</v>
      </c>
      <c r="C2" s="14">
        <v>62</v>
      </c>
      <c r="D2" s="20">
        <v>35</v>
      </c>
      <c r="E2" s="20">
        <v>10</v>
      </c>
      <c r="F2" s="20">
        <v>79</v>
      </c>
      <c r="G2" s="20">
        <v>66</v>
      </c>
      <c r="H2" s="20">
        <v>79</v>
      </c>
      <c r="I2" s="20">
        <v>29</v>
      </c>
      <c r="J2" s="20">
        <v>96</v>
      </c>
      <c r="K2" s="28">
        <v>82</v>
      </c>
      <c r="L2" s="75">
        <f>IF(COUNT(C2:K2)=0,"",SUM(C2:K2))</f>
        <v>538</v>
      </c>
      <c r="M2" s="76">
        <f>IF(L2="","",_xlfn.RANK.EQ(L2,$L$2:$L$41,0))</f>
        <v>17</v>
      </c>
    </row>
    <row r="3" spans="1:13" x14ac:dyDescent="0.4">
      <c r="A3" s="95">
        <f t="shared" ref="A3:A41" si="0">ROW()-1</f>
        <v>2</v>
      </c>
      <c r="B3" s="25" t="s">
        <v>21</v>
      </c>
      <c r="C3" s="15">
        <v>48</v>
      </c>
      <c r="D3" s="21">
        <v>40</v>
      </c>
      <c r="E3" s="21">
        <v>47</v>
      </c>
      <c r="F3" s="21">
        <v>22</v>
      </c>
      <c r="G3" s="21">
        <v>30</v>
      </c>
      <c r="H3" s="21">
        <v>77</v>
      </c>
      <c r="I3" s="21">
        <v>88</v>
      </c>
      <c r="J3" s="21">
        <v>89</v>
      </c>
      <c r="K3" s="29">
        <v>76</v>
      </c>
      <c r="L3" s="77">
        <f t="shared" ref="L3:L41" si="1">IF(COUNT(C3:K3)=0,"",SUM(C3:K3))</f>
        <v>517</v>
      </c>
      <c r="M3" s="78">
        <f t="shared" ref="M3:M41" si="2">IF(L3="","",_xlfn.RANK.EQ(L3,$L$2:$L$41,0))</f>
        <v>22</v>
      </c>
    </row>
    <row r="4" spans="1:13" x14ac:dyDescent="0.4">
      <c r="A4" s="95">
        <f t="shared" si="0"/>
        <v>3</v>
      </c>
      <c r="B4" s="25" t="s">
        <v>22</v>
      </c>
      <c r="C4" s="15">
        <v>81</v>
      </c>
      <c r="D4" s="21">
        <v>59</v>
      </c>
      <c r="E4" s="21">
        <v>25</v>
      </c>
      <c r="F4" s="21">
        <v>95</v>
      </c>
      <c r="G4" s="21">
        <v>70</v>
      </c>
      <c r="H4" s="21">
        <v>84</v>
      </c>
      <c r="I4" s="21">
        <v>68</v>
      </c>
      <c r="J4" s="21">
        <v>72</v>
      </c>
      <c r="K4" s="29">
        <v>49</v>
      </c>
      <c r="L4" s="77">
        <f t="shared" si="1"/>
        <v>603</v>
      </c>
      <c r="M4" s="78">
        <f t="shared" si="2"/>
        <v>5</v>
      </c>
    </row>
    <row r="5" spans="1:13" x14ac:dyDescent="0.4">
      <c r="A5" s="95">
        <f t="shared" si="0"/>
        <v>4</v>
      </c>
      <c r="B5" s="25" t="s">
        <v>23</v>
      </c>
      <c r="C5" s="15">
        <v>82</v>
      </c>
      <c r="D5" s="21">
        <v>22</v>
      </c>
      <c r="E5" s="21">
        <v>77</v>
      </c>
      <c r="F5" s="21">
        <v>26</v>
      </c>
      <c r="G5" s="21">
        <v>62</v>
      </c>
      <c r="H5" s="21">
        <v>93</v>
      </c>
      <c r="I5" s="21">
        <v>61</v>
      </c>
      <c r="J5" s="21">
        <v>68</v>
      </c>
      <c r="K5" s="29">
        <v>90</v>
      </c>
      <c r="L5" s="77">
        <f t="shared" si="1"/>
        <v>581</v>
      </c>
      <c r="M5" s="78">
        <f t="shared" si="2"/>
        <v>11</v>
      </c>
    </row>
    <row r="6" spans="1:13" x14ac:dyDescent="0.4">
      <c r="A6" s="96">
        <f t="shared" si="0"/>
        <v>5</v>
      </c>
      <c r="B6" s="26" t="s">
        <v>24</v>
      </c>
      <c r="C6" s="16">
        <v>38</v>
      </c>
      <c r="D6" s="22">
        <v>65</v>
      </c>
      <c r="E6" s="22">
        <v>46</v>
      </c>
      <c r="F6" s="22">
        <v>17</v>
      </c>
      <c r="G6" s="22">
        <v>63</v>
      </c>
      <c r="H6" s="22">
        <v>52</v>
      </c>
      <c r="I6" s="22">
        <v>34</v>
      </c>
      <c r="J6" s="22">
        <v>83</v>
      </c>
      <c r="K6" s="30">
        <v>59</v>
      </c>
      <c r="L6" s="79">
        <f t="shared" si="1"/>
        <v>457</v>
      </c>
      <c r="M6" s="80">
        <f t="shared" si="2"/>
        <v>27</v>
      </c>
    </row>
    <row r="7" spans="1:13" x14ac:dyDescent="0.4">
      <c r="A7" s="97">
        <f t="shared" si="0"/>
        <v>6</v>
      </c>
      <c r="B7" s="24" t="s">
        <v>25</v>
      </c>
      <c r="C7" s="14">
        <v>79</v>
      </c>
      <c r="D7" s="20">
        <v>22</v>
      </c>
      <c r="E7" s="20">
        <v>61</v>
      </c>
      <c r="F7" s="20">
        <v>63</v>
      </c>
      <c r="G7" s="20">
        <v>52</v>
      </c>
      <c r="H7" s="20">
        <v>70</v>
      </c>
      <c r="I7" s="20">
        <v>40</v>
      </c>
      <c r="J7" s="20">
        <v>100</v>
      </c>
      <c r="K7" s="28">
        <v>52</v>
      </c>
      <c r="L7" s="75">
        <f t="shared" si="1"/>
        <v>539</v>
      </c>
      <c r="M7" s="76">
        <f t="shared" si="2"/>
        <v>16</v>
      </c>
    </row>
    <row r="8" spans="1:13" x14ac:dyDescent="0.4">
      <c r="A8" s="95">
        <f t="shared" si="0"/>
        <v>7</v>
      </c>
      <c r="B8" s="25" t="s">
        <v>26</v>
      </c>
      <c r="C8" s="15">
        <v>95</v>
      </c>
      <c r="D8" s="21">
        <v>44</v>
      </c>
      <c r="E8" s="21">
        <v>47</v>
      </c>
      <c r="F8" s="21">
        <v>18</v>
      </c>
      <c r="G8" s="21">
        <v>21</v>
      </c>
      <c r="H8" s="21">
        <v>43</v>
      </c>
      <c r="I8" s="21">
        <v>56</v>
      </c>
      <c r="J8" s="21">
        <v>57</v>
      </c>
      <c r="K8" s="29">
        <v>68</v>
      </c>
      <c r="L8" s="77">
        <f t="shared" si="1"/>
        <v>449</v>
      </c>
      <c r="M8" s="78">
        <f t="shared" si="2"/>
        <v>31</v>
      </c>
    </row>
    <row r="9" spans="1:13" x14ac:dyDescent="0.4">
      <c r="A9" s="95">
        <f t="shared" si="0"/>
        <v>8</v>
      </c>
      <c r="B9" s="25" t="s">
        <v>27</v>
      </c>
      <c r="C9" s="15">
        <v>37</v>
      </c>
      <c r="D9" s="21">
        <v>38</v>
      </c>
      <c r="E9" s="21">
        <v>43</v>
      </c>
      <c r="F9" s="21">
        <v>54</v>
      </c>
      <c r="G9" s="21">
        <v>48</v>
      </c>
      <c r="H9" s="21">
        <v>20</v>
      </c>
      <c r="I9" s="21">
        <v>93</v>
      </c>
      <c r="J9" s="21">
        <v>47</v>
      </c>
      <c r="K9" s="29">
        <v>76</v>
      </c>
      <c r="L9" s="77">
        <f t="shared" si="1"/>
        <v>456</v>
      </c>
      <c r="M9" s="78">
        <f t="shared" si="2"/>
        <v>28</v>
      </c>
    </row>
    <row r="10" spans="1:13" x14ac:dyDescent="0.4">
      <c r="A10" s="95">
        <f t="shared" si="0"/>
        <v>9</v>
      </c>
      <c r="B10" s="25" t="s">
        <v>28</v>
      </c>
      <c r="C10" s="15">
        <v>58</v>
      </c>
      <c r="D10" s="21">
        <v>70</v>
      </c>
      <c r="E10" s="21">
        <v>93</v>
      </c>
      <c r="F10" s="21">
        <v>27</v>
      </c>
      <c r="G10" s="21">
        <v>47</v>
      </c>
      <c r="H10" s="21">
        <v>21</v>
      </c>
      <c r="I10" s="21">
        <v>52</v>
      </c>
      <c r="J10" s="21">
        <v>93</v>
      </c>
      <c r="K10" s="29">
        <v>26</v>
      </c>
      <c r="L10" s="77">
        <f t="shared" si="1"/>
        <v>487</v>
      </c>
      <c r="M10" s="78">
        <f t="shared" si="2"/>
        <v>26</v>
      </c>
    </row>
    <row r="11" spans="1:13" x14ac:dyDescent="0.4">
      <c r="A11" s="96">
        <f t="shared" si="0"/>
        <v>10</v>
      </c>
      <c r="B11" s="26" t="s">
        <v>29</v>
      </c>
      <c r="C11" s="16">
        <v>35</v>
      </c>
      <c r="D11" s="22">
        <v>81</v>
      </c>
      <c r="E11" s="22">
        <v>53</v>
      </c>
      <c r="F11" s="22">
        <v>49</v>
      </c>
      <c r="G11" s="22">
        <v>81</v>
      </c>
      <c r="H11" s="22">
        <v>80</v>
      </c>
      <c r="I11" s="22">
        <v>34</v>
      </c>
      <c r="J11" s="22">
        <v>68</v>
      </c>
      <c r="K11" s="30">
        <v>29</v>
      </c>
      <c r="L11" s="79">
        <f t="shared" si="1"/>
        <v>510</v>
      </c>
      <c r="M11" s="80">
        <f t="shared" si="2"/>
        <v>23</v>
      </c>
    </row>
    <row r="12" spans="1:13" x14ac:dyDescent="0.4">
      <c r="A12" s="97">
        <f t="shared" si="0"/>
        <v>11</v>
      </c>
      <c r="B12" s="24" t="s">
        <v>30</v>
      </c>
      <c r="C12" s="14">
        <v>54</v>
      </c>
      <c r="D12" s="20">
        <v>94</v>
      </c>
      <c r="E12" s="20">
        <v>95</v>
      </c>
      <c r="F12" s="20">
        <v>71</v>
      </c>
      <c r="G12" s="20">
        <v>22</v>
      </c>
      <c r="H12" s="20">
        <v>95</v>
      </c>
      <c r="I12" s="20">
        <v>64</v>
      </c>
      <c r="J12" s="20">
        <v>41</v>
      </c>
      <c r="K12" s="28">
        <v>46</v>
      </c>
      <c r="L12" s="75">
        <f t="shared" si="1"/>
        <v>582</v>
      </c>
      <c r="M12" s="76">
        <f t="shared" si="2"/>
        <v>10</v>
      </c>
    </row>
    <row r="13" spans="1:13" x14ac:dyDescent="0.4">
      <c r="A13" s="95">
        <f t="shared" si="0"/>
        <v>12</v>
      </c>
      <c r="B13" s="25" t="s">
        <v>31</v>
      </c>
      <c r="C13" s="15">
        <v>97</v>
      </c>
      <c r="D13" s="21">
        <v>53</v>
      </c>
      <c r="E13" s="21">
        <v>53</v>
      </c>
      <c r="F13" s="21">
        <v>55</v>
      </c>
      <c r="G13" s="21">
        <v>57</v>
      </c>
      <c r="H13" s="21">
        <v>55</v>
      </c>
      <c r="I13" s="21">
        <v>41</v>
      </c>
      <c r="J13" s="21">
        <v>64</v>
      </c>
      <c r="K13" s="29">
        <v>35</v>
      </c>
      <c r="L13" s="77">
        <f t="shared" si="1"/>
        <v>510</v>
      </c>
      <c r="M13" s="78">
        <f t="shared" si="2"/>
        <v>23</v>
      </c>
    </row>
    <row r="14" spans="1:13" x14ac:dyDescent="0.4">
      <c r="A14" s="95">
        <f t="shared" si="0"/>
        <v>13</v>
      </c>
      <c r="B14" s="25" t="s">
        <v>32</v>
      </c>
      <c r="C14" s="15">
        <v>44</v>
      </c>
      <c r="D14" s="21">
        <v>86</v>
      </c>
      <c r="E14" s="21">
        <v>71</v>
      </c>
      <c r="F14" s="21">
        <v>28</v>
      </c>
      <c r="G14" s="21">
        <v>72</v>
      </c>
      <c r="H14" s="21">
        <v>50</v>
      </c>
      <c r="I14" s="21">
        <v>50</v>
      </c>
      <c r="J14" s="21">
        <v>31</v>
      </c>
      <c r="K14" s="29">
        <v>100</v>
      </c>
      <c r="L14" s="77">
        <f t="shared" si="1"/>
        <v>532</v>
      </c>
      <c r="M14" s="78">
        <f t="shared" si="2"/>
        <v>19</v>
      </c>
    </row>
    <row r="15" spans="1:13" x14ac:dyDescent="0.4">
      <c r="A15" s="95">
        <f t="shared" si="0"/>
        <v>14</v>
      </c>
      <c r="B15" s="25" t="s">
        <v>33</v>
      </c>
      <c r="C15" s="15">
        <v>15</v>
      </c>
      <c r="D15" s="21">
        <v>38</v>
      </c>
      <c r="E15" s="21">
        <v>86</v>
      </c>
      <c r="F15" s="21">
        <v>99</v>
      </c>
      <c r="G15" s="21">
        <v>91</v>
      </c>
      <c r="H15" s="21">
        <v>41</v>
      </c>
      <c r="I15" s="21">
        <v>15</v>
      </c>
      <c r="J15" s="21">
        <v>86</v>
      </c>
      <c r="K15" s="29">
        <v>63</v>
      </c>
      <c r="L15" s="77">
        <f t="shared" si="1"/>
        <v>534</v>
      </c>
      <c r="M15" s="78">
        <f t="shared" si="2"/>
        <v>18</v>
      </c>
    </row>
    <row r="16" spans="1:13" x14ac:dyDescent="0.4">
      <c r="A16" s="96">
        <f t="shared" si="0"/>
        <v>15</v>
      </c>
      <c r="B16" s="26" t="s">
        <v>34</v>
      </c>
      <c r="C16" s="16">
        <v>87</v>
      </c>
      <c r="D16" s="22">
        <v>76</v>
      </c>
      <c r="E16" s="22">
        <v>57</v>
      </c>
      <c r="F16" s="22">
        <v>47</v>
      </c>
      <c r="G16" s="22">
        <v>72</v>
      </c>
      <c r="H16" s="22">
        <v>95</v>
      </c>
      <c r="I16" s="22">
        <v>45</v>
      </c>
      <c r="J16" s="22">
        <v>42</v>
      </c>
      <c r="K16" s="30">
        <v>97</v>
      </c>
      <c r="L16" s="79">
        <f t="shared" si="1"/>
        <v>618</v>
      </c>
      <c r="M16" s="80">
        <f t="shared" si="2"/>
        <v>4</v>
      </c>
    </row>
    <row r="17" spans="1:13" x14ac:dyDescent="0.4">
      <c r="A17" s="97">
        <f t="shared" si="0"/>
        <v>16</v>
      </c>
      <c r="B17" s="24" t="s">
        <v>35</v>
      </c>
      <c r="C17" s="14">
        <v>90</v>
      </c>
      <c r="D17" s="20">
        <v>11</v>
      </c>
      <c r="E17" s="20">
        <v>34</v>
      </c>
      <c r="F17" s="20">
        <v>82</v>
      </c>
      <c r="G17" s="20">
        <v>40</v>
      </c>
      <c r="H17" s="20">
        <v>86</v>
      </c>
      <c r="I17" s="20">
        <v>96</v>
      </c>
      <c r="J17" s="20">
        <v>74</v>
      </c>
      <c r="K17" s="28">
        <v>76</v>
      </c>
      <c r="L17" s="75">
        <f t="shared" si="1"/>
        <v>589</v>
      </c>
      <c r="M17" s="76">
        <f t="shared" si="2"/>
        <v>8</v>
      </c>
    </row>
    <row r="18" spans="1:13" x14ac:dyDescent="0.4">
      <c r="A18" s="95">
        <f t="shared" si="0"/>
        <v>17</v>
      </c>
      <c r="B18" s="25" t="s">
        <v>36</v>
      </c>
      <c r="C18" s="15">
        <v>30</v>
      </c>
      <c r="D18" s="21">
        <v>31</v>
      </c>
      <c r="E18" s="21">
        <v>66</v>
      </c>
      <c r="F18" s="21">
        <v>76</v>
      </c>
      <c r="G18" s="21">
        <v>58</v>
      </c>
      <c r="H18" s="21">
        <v>19</v>
      </c>
      <c r="I18" s="21">
        <v>56</v>
      </c>
      <c r="J18" s="21">
        <v>67</v>
      </c>
      <c r="K18" s="29">
        <v>40</v>
      </c>
      <c r="L18" s="77">
        <f t="shared" si="1"/>
        <v>443</v>
      </c>
      <c r="M18" s="78">
        <f t="shared" si="2"/>
        <v>33</v>
      </c>
    </row>
    <row r="19" spans="1:13" x14ac:dyDescent="0.4">
      <c r="A19" s="95">
        <f t="shared" si="0"/>
        <v>18</v>
      </c>
      <c r="B19" s="25" t="s">
        <v>37</v>
      </c>
      <c r="C19" s="15">
        <v>73</v>
      </c>
      <c r="D19" s="21">
        <v>38</v>
      </c>
      <c r="E19" s="21">
        <v>93</v>
      </c>
      <c r="F19" s="21">
        <v>85</v>
      </c>
      <c r="G19" s="21">
        <v>80</v>
      </c>
      <c r="H19" s="21">
        <v>79</v>
      </c>
      <c r="I19" s="21">
        <v>73</v>
      </c>
      <c r="J19" s="21">
        <v>21</v>
      </c>
      <c r="K19" s="29">
        <v>48</v>
      </c>
      <c r="L19" s="77">
        <f t="shared" si="1"/>
        <v>590</v>
      </c>
      <c r="M19" s="78">
        <f t="shared" si="2"/>
        <v>7</v>
      </c>
    </row>
    <row r="20" spans="1:13" x14ac:dyDescent="0.4">
      <c r="A20" s="95">
        <f t="shared" si="0"/>
        <v>19</v>
      </c>
      <c r="B20" s="25" t="s">
        <v>38</v>
      </c>
      <c r="C20" s="15">
        <v>12</v>
      </c>
      <c r="D20" s="21">
        <v>95</v>
      </c>
      <c r="E20" s="21">
        <v>12</v>
      </c>
      <c r="F20" s="21">
        <v>31</v>
      </c>
      <c r="G20" s="21">
        <v>25</v>
      </c>
      <c r="H20" s="21">
        <v>72</v>
      </c>
      <c r="I20" s="21">
        <v>95</v>
      </c>
      <c r="J20" s="21">
        <v>43</v>
      </c>
      <c r="K20" s="29">
        <v>16</v>
      </c>
      <c r="L20" s="77">
        <f t="shared" si="1"/>
        <v>401</v>
      </c>
      <c r="M20" s="78">
        <f t="shared" si="2"/>
        <v>36</v>
      </c>
    </row>
    <row r="21" spans="1:13" x14ac:dyDescent="0.4">
      <c r="A21" s="96">
        <f t="shared" si="0"/>
        <v>20</v>
      </c>
      <c r="B21" s="26" t="s">
        <v>39</v>
      </c>
      <c r="C21" s="16">
        <v>96</v>
      </c>
      <c r="D21" s="22">
        <v>76</v>
      </c>
      <c r="E21" s="22">
        <v>51</v>
      </c>
      <c r="F21" s="22">
        <v>91</v>
      </c>
      <c r="G21" s="22">
        <v>41</v>
      </c>
      <c r="H21" s="22">
        <v>41</v>
      </c>
      <c r="I21" s="22">
        <v>41</v>
      </c>
      <c r="J21" s="22">
        <v>43</v>
      </c>
      <c r="K21" s="30">
        <v>73</v>
      </c>
      <c r="L21" s="79">
        <f t="shared" si="1"/>
        <v>553</v>
      </c>
      <c r="M21" s="80">
        <f t="shared" si="2"/>
        <v>14</v>
      </c>
    </row>
    <row r="22" spans="1:13" x14ac:dyDescent="0.4">
      <c r="A22" s="97">
        <f t="shared" si="0"/>
        <v>21</v>
      </c>
      <c r="B22" s="24" t="s">
        <v>40</v>
      </c>
      <c r="C22" s="14">
        <v>57</v>
      </c>
      <c r="D22" s="20">
        <v>31</v>
      </c>
      <c r="E22" s="20">
        <v>73</v>
      </c>
      <c r="F22" s="20">
        <v>31</v>
      </c>
      <c r="G22" s="20">
        <v>66</v>
      </c>
      <c r="H22" s="20">
        <v>63</v>
      </c>
      <c r="I22" s="20">
        <v>38</v>
      </c>
      <c r="J22" s="20">
        <v>75</v>
      </c>
      <c r="K22" s="28">
        <v>20</v>
      </c>
      <c r="L22" s="75">
        <f t="shared" si="1"/>
        <v>454</v>
      </c>
      <c r="M22" s="76">
        <f t="shared" si="2"/>
        <v>30</v>
      </c>
    </row>
    <row r="23" spans="1:13" x14ac:dyDescent="0.4">
      <c r="A23" s="95">
        <f t="shared" si="0"/>
        <v>22</v>
      </c>
      <c r="B23" s="25" t="s">
        <v>41</v>
      </c>
      <c r="C23" s="15">
        <v>31</v>
      </c>
      <c r="D23" s="21">
        <v>58</v>
      </c>
      <c r="E23" s="21">
        <v>64</v>
      </c>
      <c r="F23" s="21">
        <v>87</v>
      </c>
      <c r="G23" s="21">
        <v>24</v>
      </c>
      <c r="H23" s="21">
        <v>16</v>
      </c>
      <c r="I23" s="21">
        <v>64</v>
      </c>
      <c r="J23" s="21">
        <v>37</v>
      </c>
      <c r="K23" s="29">
        <v>58</v>
      </c>
      <c r="L23" s="77">
        <f t="shared" si="1"/>
        <v>439</v>
      </c>
      <c r="M23" s="78">
        <f t="shared" si="2"/>
        <v>34</v>
      </c>
    </row>
    <row r="24" spans="1:13" x14ac:dyDescent="0.4">
      <c r="A24" s="95">
        <f t="shared" si="0"/>
        <v>23</v>
      </c>
      <c r="B24" s="25" t="s">
        <v>42</v>
      </c>
      <c r="C24" s="15">
        <v>70</v>
      </c>
      <c r="D24" s="21">
        <v>34</v>
      </c>
      <c r="E24" s="21">
        <v>39</v>
      </c>
      <c r="F24" s="21">
        <v>70</v>
      </c>
      <c r="G24" s="21">
        <v>44</v>
      </c>
      <c r="H24" s="21">
        <v>45</v>
      </c>
      <c r="I24" s="21">
        <v>83</v>
      </c>
      <c r="J24" s="21">
        <v>66</v>
      </c>
      <c r="K24" s="29">
        <v>90</v>
      </c>
      <c r="L24" s="77">
        <f t="shared" si="1"/>
        <v>541</v>
      </c>
      <c r="M24" s="78">
        <f t="shared" si="2"/>
        <v>15</v>
      </c>
    </row>
    <row r="25" spans="1:13" x14ac:dyDescent="0.4">
      <c r="A25" s="95">
        <f t="shared" si="0"/>
        <v>24</v>
      </c>
      <c r="B25" s="25" t="s">
        <v>43</v>
      </c>
      <c r="C25" s="15">
        <v>48</v>
      </c>
      <c r="D25" s="21">
        <v>89</v>
      </c>
      <c r="E25" s="21">
        <v>100</v>
      </c>
      <c r="F25" s="21">
        <v>24</v>
      </c>
      <c r="G25" s="21">
        <v>70</v>
      </c>
      <c r="H25" s="21">
        <v>73</v>
      </c>
      <c r="I25" s="21">
        <v>95</v>
      </c>
      <c r="J25" s="21">
        <v>46</v>
      </c>
      <c r="K25" s="29">
        <v>43</v>
      </c>
      <c r="L25" s="77">
        <f t="shared" si="1"/>
        <v>588</v>
      </c>
      <c r="M25" s="78">
        <f t="shared" si="2"/>
        <v>9</v>
      </c>
    </row>
    <row r="26" spans="1:13" x14ac:dyDescent="0.4">
      <c r="A26" s="96">
        <f t="shared" si="0"/>
        <v>25</v>
      </c>
      <c r="B26" s="26" t="s">
        <v>44</v>
      </c>
      <c r="C26" s="16">
        <v>95</v>
      </c>
      <c r="D26" s="22">
        <v>100</v>
      </c>
      <c r="E26" s="22">
        <v>61</v>
      </c>
      <c r="F26" s="22">
        <v>23</v>
      </c>
      <c r="G26" s="22">
        <v>85</v>
      </c>
      <c r="H26" s="22">
        <v>61</v>
      </c>
      <c r="I26" s="22">
        <v>42</v>
      </c>
      <c r="J26" s="22">
        <v>82</v>
      </c>
      <c r="K26" s="30">
        <v>74</v>
      </c>
      <c r="L26" s="79">
        <f t="shared" si="1"/>
        <v>623</v>
      </c>
      <c r="M26" s="80">
        <f t="shared" si="2"/>
        <v>3</v>
      </c>
    </row>
    <row r="27" spans="1:13" x14ac:dyDescent="0.4">
      <c r="A27" s="97">
        <f t="shared" si="0"/>
        <v>26</v>
      </c>
      <c r="B27" s="24" t="s">
        <v>45</v>
      </c>
      <c r="C27" s="14">
        <v>30</v>
      </c>
      <c r="D27" s="20">
        <v>62</v>
      </c>
      <c r="E27" s="20">
        <v>87</v>
      </c>
      <c r="F27" s="20">
        <v>53</v>
      </c>
      <c r="G27" s="20">
        <v>51</v>
      </c>
      <c r="H27" s="20">
        <v>71</v>
      </c>
      <c r="I27" s="20">
        <v>48</v>
      </c>
      <c r="J27" s="20">
        <v>14</v>
      </c>
      <c r="K27" s="28">
        <v>40</v>
      </c>
      <c r="L27" s="75">
        <f t="shared" si="1"/>
        <v>456</v>
      </c>
      <c r="M27" s="76">
        <f t="shared" si="2"/>
        <v>28</v>
      </c>
    </row>
    <row r="28" spans="1:13" x14ac:dyDescent="0.4">
      <c r="A28" s="95">
        <f t="shared" si="0"/>
        <v>27</v>
      </c>
      <c r="B28" s="25" t="s">
        <v>46</v>
      </c>
      <c r="C28" s="15">
        <v>67</v>
      </c>
      <c r="D28" s="21">
        <v>92</v>
      </c>
      <c r="E28" s="21">
        <v>91</v>
      </c>
      <c r="F28" s="21">
        <v>27</v>
      </c>
      <c r="G28" s="21">
        <v>86</v>
      </c>
      <c r="H28" s="21">
        <v>88</v>
      </c>
      <c r="I28" s="21">
        <v>14</v>
      </c>
      <c r="J28" s="21">
        <v>40</v>
      </c>
      <c r="K28" s="29">
        <v>26</v>
      </c>
      <c r="L28" s="77">
        <f t="shared" si="1"/>
        <v>531</v>
      </c>
      <c r="M28" s="78">
        <f t="shared" si="2"/>
        <v>20</v>
      </c>
    </row>
    <row r="29" spans="1:13" x14ac:dyDescent="0.4">
      <c r="A29" s="95">
        <f t="shared" si="0"/>
        <v>28</v>
      </c>
      <c r="B29" s="25" t="s">
        <v>47</v>
      </c>
      <c r="C29" s="15">
        <v>80</v>
      </c>
      <c r="D29" s="21">
        <v>91</v>
      </c>
      <c r="E29" s="21">
        <v>81</v>
      </c>
      <c r="F29" s="21">
        <v>65</v>
      </c>
      <c r="G29" s="21">
        <v>59</v>
      </c>
      <c r="H29" s="21">
        <v>79</v>
      </c>
      <c r="I29" s="21">
        <v>100</v>
      </c>
      <c r="J29" s="21">
        <v>68</v>
      </c>
      <c r="K29" s="29">
        <v>61</v>
      </c>
      <c r="L29" s="77">
        <f t="shared" si="1"/>
        <v>684</v>
      </c>
      <c r="M29" s="78">
        <f t="shared" si="2"/>
        <v>1</v>
      </c>
    </row>
    <row r="30" spans="1:13" x14ac:dyDescent="0.4">
      <c r="A30" s="95">
        <f t="shared" si="0"/>
        <v>29</v>
      </c>
      <c r="B30" s="25" t="s">
        <v>48</v>
      </c>
      <c r="C30" s="15">
        <v>38</v>
      </c>
      <c r="D30" s="21">
        <v>57</v>
      </c>
      <c r="E30" s="21">
        <v>64</v>
      </c>
      <c r="F30" s="21">
        <v>34</v>
      </c>
      <c r="G30" s="21">
        <v>69</v>
      </c>
      <c r="H30" s="21">
        <v>91</v>
      </c>
      <c r="I30" s="21">
        <v>31</v>
      </c>
      <c r="J30" s="21">
        <v>48</v>
      </c>
      <c r="K30" s="29">
        <v>67</v>
      </c>
      <c r="L30" s="77">
        <f t="shared" si="1"/>
        <v>499</v>
      </c>
      <c r="M30" s="78">
        <f t="shared" si="2"/>
        <v>25</v>
      </c>
    </row>
    <row r="31" spans="1:13" x14ac:dyDescent="0.4">
      <c r="A31" s="96">
        <f t="shared" si="0"/>
        <v>30</v>
      </c>
      <c r="B31" s="26" t="s">
        <v>49</v>
      </c>
      <c r="C31" s="16">
        <v>36</v>
      </c>
      <c r="D31" s="22">
        <v>76</v>
      </c>
      <c r="E31" s="22">
        <v>90</v>
      </c>
      <c r="F31" s="22">
        <v>25</v>
      </c>
      <c r="G31" s="22">
        <v>30</v>
      </c>
      <c r="H31" s="22">
        <v>87</v>
      </c>
      <c r="I31" s="22">
        <v>99</v>
      </c>
      <c r="J31" s="22">
        <v>88</v>
      </c>
      <c r="K31" s="30">
        <v>63</v>
      </c>
      <c r="L31" s="79">
        <f t="shared" si="1"/>
        <v>594</v>
      </c>
      <c r="M31" s="80">
        <f t="shared" si="2"/>
        <v>6</v>
      </c>
    </row>
    <row r="32" spans="1:13" x14ac:dyDescent="0.4">
      <c r="A32" s="97">
        <f t="shared" si="0"/>
        <v>31</v>
      </c>
      <c r="B32" s="24" t="s">
        <v>50</v>
      </c>
      <c r="C32" s="14">
        <v>92</v>
      </c>
      <c r="D32" s="20">
        <v>57</v>
      </c>
      <c r="E32" s="20">
        <v>18</v>
      </c>
      <c r="F32" s="20">
        <v>21</v>
      </c>
      <c r="G32" s="20">
        <v>84</v>
      </c>
      <c r="H32" s="20">
        <v>50</v>
      </c>
      <c r="I32" s="20">
        <v>54</v>
      </c>
      <c r="J32" s="20">
        <v>89</v>
      </c>
      <c r="K32" s="28">
        <v>91</v>
      </c>
      <c r="L32" s="75">
        <f t="shared" si="1"/>
        <v>556</v>
      </c>
      <c r="M32" s="76">
        <f t="shared" si="2"/>
        <v>12</v>
      </c>
    </row>
    <row r="33" spans="1:13" x14ac:dyDescent="0.4">
      <c r="A33" s="95">
        <f t="shared" si="0"/>
        <v>32</v>
      </c>
      <c r="B33" s="25" t="s">
        <v>51</v>
      </c>
      <c r="C33" s="15">
        <v>37</v>
      </c>
      <c r="D33" s="21">
        <v>27</v>
      </c>
      <c r="E33" s="21">
        <v>26</v>
      </c>
      <c r="F33" s="21">
        <v>88</v>
      </c>
      <c r="G33" s="21">
        <v>78</v>
      </c>
      <c r="H33" s="21">
        <v>37</v>
      </c>
      <c r="I33" s="21">
        <v>74</v>
      </c>
      <c r="J33" s="21">
        <v>93</v>
      </c>
      <c r="K33" s="29">
        <v>71</v>
      </c>
      <c r="L33" s="77">
        <f t="shared" si="1"/>
        <v>531</v>
      </c>
      <c r="M33" s="78">
        <f t="shared" si="2"/>
        <v>20</v>
      </c>
    </row>
    <row r="34" spans="1:13" x14ac:dyDescent="0.4">
      <c r="A34" s="95">
        <f t="shared" si="0"/>
        <v>33</v>
      </c>
      <c r="B34" s="25" t="s">
        <v>52</v>
      </c>
      <c r="C34" s="15">
        <v>40</v>
      </c>
      <c r="D34" s="21">
        <v>38</v>
      </c>
      <c r="E34" s="21">
        <v>51</v>
      </c>
      <c r="F34" s="21">
        <v>74</v>
      </c>
      <c r="G34" s="21">
        <v>96</v>
      </c>
      <c r="H34" s="21">
        <v>79</v>
      </c>
      <c r="I34" s="21">
        <v>46</v>
      </c>
      <c r="J34" s="21">
        <v>52</v>
      </c>
      <c r="K34" s="29">
        <v>78</v>
      </c>
      <c r="L34" s="77">
        <f t="shared" si="1"/>
        <v>554</v>
      </c>
      <c r="M34" s="78">
        <f t="shared" si="2"/>
        <v>13</v>
      </c>
    </row>
    <row r="35" spans="1:13" x14ac:dyDescent="0.4">
      <c r="A35" s="95">
        <f t="shared" si="0"/>
        <v>34</v>
      </c>
      <c r="B35" s="25" t="s">
        <v>53</v>
      </c>
      <c r="C35" s="15">
        <v>100</v>
      </c>
      <c r="D35" s="21">
        <v>70</v>
      </c>
      <c r="E35" s="21">
        <v>86</v>
      </c>
      <c r="F35" s="21">
        <v>79</v>
      </c>
      <c r="G35" s="21">
        <v>50</v>
      </c>
      <c r="H35" s="21">
        <v>93</v>
      </c>
      <c r="I35" s="21">
        <v>45</v>
      </c>
      <c r="J35" s="21">
        <v>43</v>
      </c>
      <c r="K35" s="29">
        <v>58</v>
      </c>
      <c r="L35" s="77">
        <f t="shared" si="1"/>
        <v>624</v>
      </c>
      <c r="M35" s="78">
        <f t="shared" si="2"/>
        <v>2</v>
      </c>
    </row>
    <row r="36" spans="1:13" x14ac:dyDescent="0.4">
      <c r="A36" s="96">
        <f t="shared" si="0"/>
        <v>35</v>
      </c>
      <c r="B36" s="26" t="s">
        <v>54</v>
      </c>
      <c r="C36" s="16">
        <v>52</v>
      </c>
      <c r="D36" s="22">
        <v>20</v>
      </c>
      <c r="E36" s="22">
        <v>56</v>
      </c>
      <c r="F36" s="22">
        <v>35</v>
      </c>
      <c r="G36" s="22">
        <v>67</v>
      </c>
      <c r="H36" s="22">
        <v>27</v>
      </c>
      <c r="I36" s="22">
        <v>40</v>
      </c>
      <c r="J36" s="22">
        <v>81</v>
      </c>
      <c r="K36" s="30">
        <v>71</v>
      </c>
      <c r="L36" s="79">
        <f t="shared" si="1"/>
        <v>449</v>
      </c>
      <c r="M36" s="80">
        <f t="shared" si="2"/>
        <v>31</v>
      </c>
    </row>
    <row r="37" spans="1:13" x14ac:dyDescent="0.4">
      <c r="A37" s="97">
        <f t="shared" si="0"/>
        <v>36</v>
      </c>
      <c r="B37" s="24" t="s">
        <v>55</v>
      </c>
      <c r="C37" s="14">
        <v>23</v>
      </c>
      <c r="D37" s="20">
        <v>28</v>
      </c>
      <c r="E37" s="20">
        <v>37</v>
      </c>
      <c r="F37" s="20">
        <v>46</v>
      </c>
      <c r="G37" s="20">
        <v>35</v>
      </c>
      <c r="H37" s="20">
        <v>40</v>
      </c>
      <c r="I37" s="20">
        <v>88</v>
      </c>
      <c r="J37" s="20">
        <v>24</v>
      </c>
      <c r="K37" s="28">
        <v>82</v>
      </c>
      <c r="L37" s="75">
        <f t="shared" si="1"/>
        <v>403</v>
      </c>
      <c r="M37" s="76">
        <f t="shared" si="2"/>
        <v>35</v>
      </c>
    </row>
    <row r="38" spans="1:13" x14ac:dyDescent="0.4">
      <c r="A38" s="95">
        <f t="shared" si="0"/>
        <v>37</v>
      </c>
      <c r="B38" s="25"/>
      <c r="C38" s="15"/>
      <c r="D38" s="21"/>
      <c r="E38" s="21"/>
      <c r="F38" s="21"/>
      <c r="G38" s="21"/>
      <c r="H38" s="21"/>
      <c r="I38" s="21"/>
      <c r="J38" s="21"/>
      <c r="K38" s="29"/>
      <c r="L38" s="77" t="str">
        <f t="shared" si="1"/>
        <v/>
      </c>
      <c r="M38" s="78" t="str">
        <f t="shared" si="2"/>
        <v/>
      </c>
    </row>
    <row r="39" spans="1:13" x14ac:dyDescent="0.4">
      <c r="A39" s="95">
        <f t="shared" si="0"/>
        <v>38</v>
      </c>
      <c r="B39" s="25"/>
      <c r="C39" s="15"/>
      <c r="D39" s="21"/>
      <c r="E39" s="21"/>
      <c r="F39" s="21"/>
      <c r="G39" s="21"/>
      <c r="H39" s="21"/>
      <c r="I39" s="21"/>
      <c r="J39" s="21"/>
      <c r="K39" s="29"/>
      <c r="L39" s="77" t="str">
        <f t="shared" si="1"/>
        <v/>
      </c>
      <c r="M39" s="78" t="str">
        <f t="shared" si="2"/>
        <v/>
      </c>
    </row>
    <row r="40" spans="1:13" x14ac:dyDescent="0.4">
      <c r="A40" s="95">
        <f t="shared" si="0"/>
        <v>39</v>
      </c>
      <c r="B40" s="25"/>
      <c r="C40" s="15"/>
      <c r="D40" s="21"/>
      <c r="E40" s="21"/>
      <c r="F40" s="21"/>
      <c r="G40" s="21"/>
      <c r="H40" s="21"/>
      <c r="I40" s="21"/>
      <c r="J40" s="21"/>
      <c r="K40" s="29"/>
      <c r="L40" s="77" t="str">
        <f t="shared" si="1"/>
        <v/>
      </c>
      <c r="M40" s="78" t="str">
        <f t="shared" si="2"/>
        <v/>
      </c>
    </row>
    <row r="41" spans="1:13" ht="19.5" thickBot="1" x14ac:dyDescent="0.45">
      <c r="A41" s="98">
        <f t="shared" si="0"/>
        <v>40</v>
      </c>
      <c r="B41" s="36"/>
      <c r="C41" s="35"/>
      <c r="D41" s="37"/>
      <c r="E41" s="37"/>
      <c r="F41" s="37"/>
      <c r="G41" s="37"/>
      <c r="H41" s="37"/>
      <c r="I41" s="37"/>
      <c r="J41" s="37"/>
      <c r="K41" s="38"/>
      <c r="L41" s="81" t="str">
        <f t="shared" si="1"/>
        <v/>
      </c>
      <c r="M41" s="82" t="str">
        <f t="shared" si="2"/>
        <v/>
      </c>
    </row>
    <row r="42" spans="1:13" ht="19.5" thickTop="1" x14ac:dyDescent="0.4">
      <c r="A42" s="39" t="s">
        <v>59</v>
      </c>
      <c r="B42" s="40"/>
      <c r="C42" s="41">
        <f>IFERROR(AVERAGE(C2:C41),"")</f>
        <v>58.583333333333336</v>
      </c>
      <c r="D42" s="41">
        <f t="shared" ref="D42:L42" si="3">IFERROR(AVERAGE(D2:D41),"")</f>
        <v>55.666666666666664</v>
      </c>
      <c r="E42" s="41">
        <f t="shared" si="3"/>
        <v>59.555555555555557</v>
      </c>
      <c r="F42" s="41">
        <f t="shared" si="3"/>
        <v>52.694444444444443</v>
      </c>
      <c r="G42" s="41">
        <f t="shared" si="3"/>
        <v>58.111111111111114</v>
      </c>
      <c r="H42" s="41">
        <f t="shared" si="3"/>
        <v>62.555555555555557</v>
      </c>
      <c r="I42" s="41">
        <f t="shared" si="3"/>
        <v>58.111111111111114</v>
      </c>
      <c r="J42" s="41">
        <f t="shared" si="3"/>
        <v>61.972222222222221</v>
      </c>
      <c r="K42" s="43">
        <f t="shared" si="3"/>
        <v>60.944444444444443</v>
      </c>
      <c r="L42" s="44">
        <f t="shared" si="3"/>
        <v>528.19444444444446</v>
      </c>
    </row>
    <row r="44" spans="1:13" x14ac:dyDescent="0.4">
      <c r="B44" s="49" t="s">
        <v>67</v>
      </c>
      <c r="C44" s="48" t="s">
        <v>3</v>
      </c>
      <c r="D44" s="18" t="s">
        <v>4</v>
      </c>
      <c r="E44" s="18" t="s">
        <v>5</v>
      </c>
      <c r="F44" s="18" t="s">
        <v>6</v>
      </c>
      <c r="G44" s="18" t="s">
        <v>7</v>
      </c>
      <c r="H44" s="18" t="s">
        <v>10</v>
      </c>
      <c r="I44" s="18" t="s">
        <v>8</v>
      </c>
      <c r="J44" s="18" t="s">
        <v>9</v>
      </c>
      <c r="K44" s="27" t="s">
        <v>11</v>
      </c>
      <c r="L44" s="90" t="s">
        <v>79</v>
      </c>
      <c r="M44" s="13" t="s">
        <v>80</v>
      </c>
    </row>
    <row r="45" spans="1:13" x14ac:dyDescent="0.4">
      <c r="B45" s="50" t="s">
        <v>75</v>
      </c>
      <c r="C45" s="83">
        <f>COUNTIFS(C$2:C$41,"&gt;="&amp;$L45,C$2:C$41,"&lt;="&amp;$M45)</f>
        <v>6</v>
      </c>
      <c r="D45" s="83">
        <f t="shared" ref="D45:K45" si="4">COUNTIFS(D$2:D$41,"&gt;="&amp;$L45,D$2:D$41,"&lt;="&amp;$M45)</f>
        <v>5</v>
      </c>
      <c r="E45" s="83">
        <f t="shared" si="4"/>
        <v>5</v>
      </c>
      <c r="F45" s="83">
        <f t="shared" si="4"/>
        <v>3</v>
      </c>
      <c r="G45" s="83">
        <f t="shared" si="4"/>
        <v>2</v>
      </c>
      <c r="H45" s="83">
        <f t="shared" si="4"/>
        <v>5</v>
      </c>
      <c r="I45" s="83">
        <f t="shared" si="4"/>
        <v>6</v>
      </c>
      <c r="J45" s="83">
        <f t="shared" si="4"/>
        <v>4</v>
      </c>
      <c r="K45" s="83">
        <f t="shared" si="4"/>
        <v>3</v>
      </c>
      <c r="L45" s="91">
        <v>91</v>
      </c>
      <c r="M45" s="94">
        <v>100</v>
      </c>
    </row>
    <row r="46" spans="1:13" x14ac:dyDescent="0.4">
      <c r="B46" s="68" t="s">
        <v>74</v>
      </c>
      <c r="C46" s="84">
        <f t="shared" ref="C46:K54" si="5">COUNTIFS(C$2:C$41,"&gt;="&amp;$L46,C$2:C$41,"&lt;="&amp;$M46)</f>
        <v>4</v>
      </c>
      <c r="D46" s="84">
        <f t="shared" si="5"/>
        <v>3</v>
      </c>
      <c r="E46" s="84">
        <f t="shared" si="5"/>
        <v>5</v>
      </c>
      <c r="F46" s="84">
        <f t="shared" si="5"/>
        <v>4</v>
      </c>
      <c r="G46" s="84">
        <f t="shared" si="5"/>
        <v>4</v>
      </c>
      <c r="H46" s="84">
        <f t="shared" si="5"/>
        <v>4</v>
      </c>
      <c r="I46" s="84">
        <f t="shared" si="5"/>
        <v>3</v>
      </c>
      <c r="J46" s="84">
        <f t="shared" si="5"/>
        <v>7</v>
      </c>
      <c r="K46" s="84">
        <f t="shared" si="5"/>
        <v>4</v>
      </c>
      <c r="L46" s="92">
        <v>81</v>
      </c>
      <c r="M46" s="95">
        <v>90</v>
      </c>
    </row>
    <row r="47" spans="1:13" x14ac:dyDescent="0.4">
      <c r="B47" s="51" t="s">
        <v>73</v>
      </c>
      <c r="C47" s="84">
        <f t="shared" si="5"/>
        <v>3</v>
      </c>
      <c r="D47" s="84">
        <f t="shared" si="5"/>
        <v>3</v>
      </c>
      <c r="E47" s="84">
        <f t="shared" si="5"/>
        <v>3</v>
      </c>
      <c r="F47" s="84">
        <f t="shared" si="5"/>
        <v>5</v>
      </c>
      <c r="G47" s="84">
        <f t="shared" si="5"/>
        <v>4</v>
      </c>
      <c r="H47" s="84">
        <f t="shared" si="5"/>
        <v>9</v>
      </c>
      <c r="I47" s="84">
        <f t="shared" si="5"/>
        <v>2</v>
      </c>
      <c r="J47" s="84">
        <f t="shared" si="5"/>
        <v>3</v>
      </c>
      <c r="K47" s="84">
        <f t="shared" si="5"/>
        <v>8</v>
      </c>
      <c r="L47" s="92">
        <v>71</v>
      </c>
      <c r="M47" s="95">
        <v>80</v>
      </c>
    </row>
    <row r="48" spans="1:13" x14ac:dyDescent="0.4">
      <c r="B48" s="51" t="s">
        <v>72</v>
      </c>
      <c r="C48" s="84">
        <f t="shared" si="5"/>
        <v>3</v>
      </c>
      <c r="D48" s="84">
        <f t="shared" si="5"/>
        <v>4</v>
      </c>
      <c r="E48" s="84">
        <f t="shared" si="5"/>
        <v>5</v>
      </c>
      <c r="F48" s="84">
        <f t="shared" si="5"/>
        <v>3</v>
      </c>
      <c r="G48" s="84">
        <f t="shared" si="5"/>
        <v>8</v>
      </c>
      <c r="H48" s="84">
        <f t="shared" si="5"/>
        <v>3</v>
      </c>
      <c r="I48" s="84">
        <f t="shared" si="5"/>
        <v>4</v>
      </c>
      <c r="J48" s="84">
        <f t="shared" si="5"/>
        <v>6</v>
      </c>
      <c r="K48" s="84">
        <f t="shared" si="5"/>
        <v>5</v>
      </c>
      <c r="L48" s="92">
        <v>61</v>
      </c>
      <c r="M48" s="95">
        <v>70</v>
      </c>
    </row>
    <row r="49" spans="2:13" x14ac:dyDescent="0.4">
      <c r="B49" s="52" t="s">
        <v>76</v>
      </c>
      <c r="C49" s="85">
        <f t="shared" si="5"/>
        <v>4</v>
      </c>
      <c r="D49" s="85">
        <f t="shared" si="5"/>
        <v>5</v>
      </c>
      <c r="E49" s="85">
        <f t="shared" si="5"/>
        <v>6</v>
      </c>
      <c r="F49" s="85">
        <f t="shared" si="5"/>
        <v>3</v>
      </c>
      <c r="G49" s="85">
        <f t="shared" si="5"/>
        <v>5</v>
      </c>
      <c r="H49" s="85">
        <f t="shared" si="5"/>
        <v>2</v>
      </c>
      <c r="I49" s="85">
        <f t="shared" si="5"/>
        <v>4</v>
      </c>
      <c r="J49" s="85">
        <f t="shared" si="5"/>
        <v>2</v>
      </c>
      <c r="K49" s="85">
        <f t="shared" si="5"/>
        <v>4</v>
      </c>
      <c r="L49" s="93">
        <v>51</v>
      </c>
      <c r="M49" s="96">
        <v>60</v>
      </c>
    </row>
    <row r="50" spans="2:13" x14ac:dyDescent="0.4">
      <c r="B50" s="50" t="s">
        <v>71</v>
      </c>
      <c r="C50" s="83">
        <f t="shared" si="5"/>
        <v>3</v>
      </c>
      <c r="D50" s="83">
        <f t="shared" si="5"/>
        <v>1</v>
      </c>
      <c r="E50" s="83">
        <f t="shared" si="5"/>
        <v>4</v>
      </c>
      <c r="F50" s="83">
        <f t="shared" si="5"/>
        <v>3</v>
      </c>
      <c r="G50" s="83">
        <f t="shared" si="5"/>
        <v>5</v>
      </c>
      <c r="H50" s="83">
        <f t="shared" si="5"/>
        <v>6</v>
      </c>
      <c r="I50" s="83">
        <f t="shared" si="5"/>
        <v>8</v>
      </c>
      <c r="J50" s="83">
        <f t="shared" si="5"/>
        <v>8</v>
      </c>
      <c r="K50" s="83">
        <f t="shared" si="5"/>
        <v>4</v>
      </c>
      <c r="L50" s="91">
        <v>41</v>
      </c>
      <c r="M50" s="94">
        <v>50</v>
      </c>
    </row>
    <row r="51" spans="2:13" x14ac:dyDescent="0.4">
      <c r="B51" s="68" t="s">
        <v>70</v>
      </c>
      <c r="C51" s="84">
        <f t="shared" si="5"/>
        <v>8</v>
      </c>
      <c r="D51" s="84">
        <f t="shared" si="5"/>
        <v>9</v>
      </c>
      <c r="E51" s="84">
        <f t="shared" si="5"/>
        <v>3</v>
      </c>
      <c r="F51" s="84">
        <f t="shared" si="5"/>
        <v>4</v>
      </c>
      <c r="G51" s="84">
        <f t="shared" si="5"/>
        <v>2</v>
      </c>
      <c r="H51" s="84">
        <f t="shared" si="5"/>
        <v>2</v>
      </c>
      <c r="I51" s="84">
        <f t="shared" si="5"/>
        <v>6</v>
      </c>
      <c r="J51" s="84">
        <f t="shared" si="5"/>
        <v>3</v>
      </c>
      <c r="K51" s="84">
        <f t="shared" si="5"/>
        <v>3</v>
      </c>
      <c r="L51" s="92">
        <v>31</v>
      </c>
      <c r="M51" s="95">
        <v>40</v>
      </c>
    </row>
    <row r="52" spans="2:13" x14ac:dyDescent="0.4">
      <c r="B52" s="51" t="s">
        <v>69</v>
      </c>
      <c r="C52" s="84">
        <f t="shared" si="5"/>
        <v>3</v>
      </c>
      <c r="D52" s="84">
        <f t="shared" si="5"/>
        <v>4</v>
      </c>
      <c r="E52" s="84">
        <f t="shared" si="5"/>
        <v>2</v>
      </c>
      <c r="F52" s="84">
        <f t="shared" si="5"/>
        <v>9</v>
      </c>
      <c r="G52" s="84">
        <f t="shared" si="5"/>
        <v>6</v>
      </c>
      <c r="H52" s="84">
        <f t="shared" si="5"/>
        <v>2</v>
      </c>
      <c r="I52" s="84">
        <f t="shared" si="5"/>
        <v>1</v>
      </c>
      <c r="J52" s="84">
        <f t="shared" si="5"/>
        <v>2</v>
      </c>
      <c r="K52" s="84">
        <f t="shared" si="5"/>
        <v>3</v>
      </c>
      <c r="L52" s="92">
        <v>21</v>
      </c>
      <c r="M52" s="95">
        <v>30</v>
      </c>
    </row>
    <row r="53" spans="2:13" x14ac:dyDescent="0.4">
      <c r="B53" s="51" t="s">
        <v>68</v>
      </c>
      <c r="C53" s="84">
        <f t="shared" si="5"/>
        <v>2</v>
      </c>
      <c r="D53" s="84">
        <f t="shared" si="5"/>
        <v>2</v>
      </c>
      <c r="E53" s="84">
        <f t="shared" si="5"/>
        <v>2</v>
      </c>
      <c r="F53" s="84">
        <f t="shared" si="5"/>
        <v>2</v>
      </c>
      <c r="G53" s="84">
        <f t="shared" si="5"/>
        <v>0</v>
      </c>
      <c r="H53" s="84">
        <f t="shared" si="5"/>
        <v>3</v>
      </c>
      <c r="I53" s="84">
        <f t="shared" si="5"/>
        <v>2</v>
      </c>
      <c r="J53" s="84">
        <f t="shared" si="5"/>
        <v>1</v>
      </c>
      <c r="K53" s="84">
        <f t="shared" si="5"/>
        <v>2</v>
      </c>
      <c r="L53" s="92">
        <v>11</v>
      </c>
      <c r="M53" s="95">
        <v>20</v>
      </c>
    </row>
    <row r="54" spans="2:13" ht="19.5" thickBot="1" x14ac:dyDescent="0.45">
      <c r="B54" s="71" t="s">
        <v>77</v>
      </c>
      <c r="C54" s="86">
        <f t="shared" si="5"/>
        <v>0</v>
      </c>
      <c r="D54" s="86">
        <f t="shared" si="5"/>
        <v>0</v>
      </c>
      <c r="E54" s="86">
        <f t="shared" si="5"/>
        <v>1</v>
      </c>
      <c r="F54" s="86">
        <f t="shared" si="5"/>
        <v>0</v>
      </c>
      <c r="G54" s="86">
        <f t="shared" si="5"/>
        <v>0</v>
      </c>
      <c r="H54" s="86">
        <f t="shared" si="5"/>
        <v>0</v>
      </c>
      <c r="I54" s="86">
        <f t="shared" si="5"/>
        <v>0</v>
      </c>
      <c r="J54" s="86">
        <f t="shared" si="5"/>
        <v>0</v>
      </c>
      <c r="K54" s="86">
        <f>COUNTIFS(K$2:K$41,"&gt;="&amp;$L54,K$2:K$41,"&lt;="&amp;$M54)</f>
        <v>0</v>
      </c>
      <c r="L54" s="93">
        <v>0</v>
      </c>
      <c r="M54" s="96">
        <v>10</v>
      </c>
    </row>
    <row r="55" spans="2:13" ht="19.5" thickTop="1" x14ac:dyDescent="0.4">
      <c r="B55" s="40" t="s">
        <v>78</v>
      </c>
      <c r="C55" s="87">
        <f>SUM(C45:C54)</f>
        <v>36</v>
      </c>
      <c r="D55" s="88">
        <f t="shared" ref="D55:K55" si="6">SUM(D45:D54)</f>
        <v>36</v>
      </c>
      <c r="E55" s="88">
        <f t="shared" si="6"/>
        <v>36</v>
      </c>
      <c r="F55" s="88">
        <f t="shared" si="6"/>
        <v>36</v>
      </c>
      <c r="G55" s="88">
        <f t="shared" si="6"/>
        <v>36</v>
      </c>
      <c r="H55" s="88">
        <f t="shared" si="6"/>
        <v>36</v>
      </c>
      <c r="I55" s="88">
        <f t="shared" si="6"/>
        <v>36</v>
      </c>
      <c r="J55" s="88">
        <f t="shared" si="6"/>
        <v>36</v>
      </c>
      <c r="K55" s="89">
        <f t="shared" si="6"/>
        <v>36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C3EB7-2C89-40FC-9204-FC879ED392A2}">
  <sheetPr>
    <tabColor rgb="FF00B050"/>
  </sheetPr>
  <dimension ref="A1:M55"/>
  <sheetViews>
    <sheetView workbookViewId="0"/>
  </sheetViews>
  <sheetFormatPr defaultRowHeight="18.75" x14ac:dyDescent="0.4"/>
  <cols>
    <col min="1" max="1" width="5.75" style="4" customWidth="1"/>
    <col min="2" max="2" width="13" bestFit="1" customWidth="1"/>
    <col min="3" max="11" width="5.75" style="4" customWidth="1"/>
    <col min="12" max="13" width="7.125" style="4" customWidth="1"/>
  </cols>
  <sheetData>
    <row r="1" spans="1:13" x14ac:dyDescent="0.4">
      <c r="A1" s="13" t="s">
        <v>2</v>
      </c>
      <c r="B1" s="23" t="s">
        <v>13</v>
      </c>
      <c r="C1" s="13" t="s">
        <v>3</v>
      </c>
      <c r="D1" s="19" t="s">
        <v>4</v>
      </c>
      <c r="E1" s="19" t="s">
        <v>5</v>
      </c>
      <c r="F1" s="19" t="s">
        <v>6</v>
      </c>
      <c r="G1" s="19" t="s">
        <v>7</v>
      </c>
      <c r="H1" s="19" t="s">
        <v>10</v>
      </c>
      <c r="I1" s="19" t="s">
        <v>8</v>
      </c>
      <c r="J1" s="19" t="s">
        <v>9</v>
      </c>
      <c r="K1" s="27" t="s">
        <v>11</v>
      </c>
      <c r="L1" s="31" t="s">
        <v>12</v>
      </c>
      <c r="M1" s="19" t="s">
        <v>17</v>
      </c>
    </row>
    <row r="2" spans="1:13" x14ac:dyDescent="0.4">
      <c r="A2" s="97">
        <f>ROW()-1</f>
        <v>1</v>
      </c>
      <c r="B2" s="24" t="s">
        <v>20</v>
      </c>
      <c r="C2" s="14">
        <v>72</v>
      </c>
      <c r="D2" s="20">
        <v>47</v>
      </c>
      <c r="E2" s="20">
        <v>13</v>
      </c>
      <c r="F2" s="20">
        <v>90</v>
      </c>
      <c r="G2" s="20">
        <v>74</v>
      </c>
      <c r="H2" s="20">
        <v>89</v>
      </c>
      <c r="I2" s="20">
        <v>26</v>
      </c>
      <c r="J2" s="20">
        <v>99</v>
      </c>
      <c r="K2" s="28">
        <v>66</v>
      </c>
      <c r="L2" s="75">
        <f>IF(COUNT(C2:K2)=0,"",SUM(C2:K2))</f>
        <v>576</v>
      </c>
      <c r="M2" s="76">
        <f>IF(L2="","",_xlfn.RANK.EQ(L2,$L$2:$L$41,0))</f>
        <v>10</v>
      </c>
    </row>
    <row r="3" spans="1:13" x14ac:dyDescent="0.4">
      <c r="A3" s="95">
        <f t="shared" ref="A3:A41" si="0">ROW()-1</f>
        <v>2</v>
      </c>
      <c r="B3" s="25" t="s">
        <v>21</v>
      </c>
      <c r="C3" s="15">
        <v>33</v>
      </c>
      <c r="D3" s="21">
        <v>30</v>
      </c>
      <c r="E3" s="21">
        <v>50</v>
      </c>
      <c r="F3" s="21">
        <v>27</v>
      </c>
      <c r="G3" s="21">
        <v>17</v>
      </c>
      <c r="H3" s="21">
        <v>69</v>
      </c>
      <c r="I3" s="21">
        <v>99</v>
      </c>
      <c r="J3" s="21">
        <v>82</v>
      </c>
      <c r="K3" s="29">
        <v>77</v>
      </c>
      <c r="L3" s="77">
        <f t="shared" ref="L3:L41" si="1">IF(COUNT(C3:K3)=0,"",SUM(C3:K3))</f>
        <v>484</v>
      </c>
      <c r="M3" s="78">
        <f t="shared" ref="M3:M41" si="2">IF(L3="","",_xlfn.RANK.EQ(L3,$L$2:$L$41,0))</f>
        <v>26</v>
      </c>
    </row>
    <row r="4" spans="1:13" x14ac:dyDescent="0.4">
      <c r="A4" s="95">
        <f t="shared" si="0"/>
        <v>3</v>
      </c>
      <c r="B4" s="25" t="s">
        <v>22</v>
      </c>
      <c r="C4" s="15">
        <v>73</v>
      </c>
      <c r="D4" s="21">
        <v>58</v>
      </c>
      <c r="E4" s="21">
        <v>25</v>
      </c>
      <c r="F4" s="21">
        <v>89</v>
      </c>
      <c r="G4" s="21">
        <v>65</v>
      </c>
      <c r="H4" s="21">
        <v>90</v>
      </c>
      <c r="I4" s="21">
        <v>53</v>
      </c>
      <c r="J4" s="21">
        <v>66</v>
      </c>
      <c r="K4" s="29">
        <v>57</v>
      </c>
      <c r="L4" s="77">
        <f t="shared" si="1"/>
        <v>576</v>
      </c>
      <c r="M4" s="78">
        <f t="shared" si="2"/>
        <v>10</v>
      </c>
    </row>
    <row r="5" spans="1:13" x14ac:dyDescent="0.4">
      <c r="A5" s="95">
        <f t="shared" si="0"/>
        <v>4</v>
      </c>
      <c r="B5" s="25" t="s">
        <v>23</v>
      </c>
      <c r="C5" s="15">
        <v>86</v>
      </c>
      <c r="D5" s="21">
        <v>29</v>
      </c>
      <c r="E5" s="21">
        <v>73</v>
      </c>
      <c r="F5" s="21">
        <v>33</v>
      </c>
      <c r="G5" s="21">
        <v>56</v>
      </c>
      <c r="H5" s="21">
        <v>100</v>
      </c>
      <c r="I5" s="21">
        <v>67</v>
      </c>
      <c r="J5" s="21">
        <v>79</v>
      </c>
      <c r="K5" s="29">
        <v>79</v>
      </c>
      <c r="L5" s="77">
        <f t="shared" si="1"/>
        <v>602</v>
      </c>
      <c r="M5" s="78">
        <f t="shared" si="2"/>
        <v>5</v>
      </c>
    </row>
    <row r="6" spans="1:13" x14ac:dyDescent="0.4">
      <c r="A6" s="96">
        <f t="shared" si="0"/>
        <v>5</v>
      </c>
      <c r="B6" s="26" t="s">
        <v>24</v>
      </c>
      <c r="C6" s="16">
        <v>20</v>
      </c>
      <c r="D6" s="22">
        <v>68</v>
      </c>
      <c r="E6" s="22">
        <v>37</v>
      </c>
      <c r="F6" s="22">
        <v>24</v>
      </c>
      <c r="G6" s="22">
        <v>56</v>
      </c>
      <c r="H6" s="22">
        <v>53</v>
      </c>
      <c r="I6" s="22">
        <v>23</v>
      </c>
      <c r="J6" s="22">
        <v>81</v>
      </c>
      <c r="K6" s="30">
        <v>51</v>
      </c>
      <c r="L6" s="79">
        <f t="shared" si="1"/>
        <v>413</v>
      </c>
      <c r="M6" s="80">
        <f t="shared" si="2"/>
        <v>36</v>
      </c>
    </row>
    <row r="7" spans="1:13" x14ac:dyDescent="0.4">
      <c r="A7" s="97">
        <f t="shared" si="0"/>
        <v>6</v>
      </c>
      <c r="B7" s="24" t="s">
        <v>25</v>
      </c>
      <c r="C7" s="14">
        <v>75</v>
      </c>
      <c r="D7" s="20">
        <v>21</v>
      </c>
      <c r="E7" s="20">
        <v>59</v>
      </c>
      <c r="F7" s="20">
        <v>68</v>
      </c>
      <c r="G7" s="20">
        <v>34</v>
      </c>
      <c r="H7" s="20">
        <v>64</v>
      </c>
      <c r="I7" s="20">
        <v>44</v>
      </c>
      <c r="J7" s="20">
        <v>95</v>
      </c>
      <c r="K7" s="28">
        <v>41</v>
      </c>
      <c r="L7" s="75">
        <f t="shared" si="1"/>
        <v>501</v>
      </c>
      <c r="M7" s="76">
        <f t="shared" si="2"/>
        <v>21</v>
      </c>
    </row>
    <row r="8" spans="1:13" x14ac:dyDescent="0.4">
      <c r="A8" s="95">
        <f t="shared" si="0"/>
        <v>7</v>
      </c>
      <c r="B8" s="25" t="s">
        <v>26</v>
      </c>
      <c r="C8" s="15">
        <v>100</v>
      </c>
      <c r="D8" s="21">
        <v>44</v>
      </c>
      <c r="E8" s="21">
        <v>59</v>
      </c>
      <c r="F8" s="21">
        <v>31</v>
      </c>
      <c r="G8" s="21">
        <v>30</v>
      </c>
      <c r="H8" s="21">
        <v>51</v>
      </c>
      <c r="I8" s="21">
        <v>59</v>
      </c>
      <c r="J8" s="21">
        <v>47</v>
      </c>
      <c r="K8" s="29">
        <v>77</v>
      </c>
      <c r="L8" s="77">
        <f t="shared" si="1"/>
        <v>498</v>
      </c>
      <c r="M8" s="78">
        <f t="shared" si="2"/>
        <v>22</v>
      </c>
    </row>
    <row r="9" spans="1:13" x14ac:dyDescent="0.4">
      <c r="A9" s="95">
        <f t="shared" si="0"/>
        <v>8</v>
      </c>
      <c r="B9" s="25" t="s">
        <v>27</v>
      </c>
      <c r="C9" s="15">
        <v>48</v>
      </c>
      <c r="D9" s="21">
        <v>43</v>
      </c>
      <c r="E9" s="21">
        <v>32</v>
      </c>
      <c r="F9" s="21">
        <v>69</v>
      </c>
      <c r="G9" s="21">
        <v>35</v>
      </c>
      <c r="H9" s="21">
        <v>25</v>
      </c>
      <c r="I9" s="21">
        <v>86</v>
      </c>
      <c r="J9" s="21">
        <v>48</v>
      </c>
      <c r="K9" s="29">
        <v>87</v>
      </c>
      <c r="L9" s="77">
        <f t="shared" si="1"/>
        <v>473</v>
      </c>
      <c r="M9" s="78">
        <f t="shared" si="2"/>
        <v>30</v>
      </c>
    </row>
    <row r="10" spans="1:13" x14ac:dyDescent="0.4">
      <c r="A10" s="95">
        <f t="shared" si="0"/>
        <v>9</v>
      </c>
      <c r="B10" s="25" t="s">
        <v>28</v>
      </c>
      <c r="C10" s="15">
        <v>50</v>
      </c>
      <c r="D10" s="21">
        <v>86</v>
      </c>
      <c r="E10" s="21">
        <v>87</v>
      </c>
      <c r="F10" s="21">
        <v>31</v>
      </c>
      <c r="G10" s="21">
        <v>54</v>
      </c>
      <c r="H10" s="21">
        <v>13</v>
      </c>
      <c r="I10" s="21">
        <v>58</v>
      </c>
      <c r="J10" s="21">
        <v>92</v>
      </c>
      <c r="K10" s="29">
        <v>19</v>
      </c>
      <c r="L10" s="77">
        <f t="shared" si="1"/>
        <v>490</v>
      </c>
      <c r="M10" s="78">
        <f t="shared" si="2"/>
        <v>23</v>
      </c>
    </row>
    <row r="11" spans="1:13" x14ac:dyDescent="0.4">
      <c r="A11" s="96">
        <f t="shared" si="0"/>
        <v>10</v>
      </c>
      <c r="B11" s="26" t="s">
        <v>29</v>
      </c>
      <c r="C11" s="16">
        <v>38</v>
      </c>
      <c r="D11" s="22">
        <v>74</v>
      </c>
      <c r="E11" s="22">
        <v>65</v>
      </c>
      <c r="F11" s="22">
        <v>29</v>
      </c>
      <c r="G11" s="22">
        <v>75</v>
      </c>
      <c r="H11" s="22">
        <v>85</v>
      </c>
      <c r="I11" s="22">
        <v>26</v>
      </c>
      <c r="J11" s="22">
        <v>76</v>
      </c>
      <c r="K11" s="30">
        <v>19</v>
      </c>
      <c r="L11" s="79">
        <f t="shared" si="1"/>
        <v>487</v>
      </c>
      <c r="M11" s="80">
        <f t="shared" si="2"/>
        <v>24</v>
      </c>
    </row>
    <row r="12" spans="1:13" x14ac:dyDescent="0.4">
      <c r="A12" s="97">
        <f t="shared" si="0"/>
        <v>11</v>
      </c>
      <c r="B12" s="24" t="s">
        <v>30</v>
      </c>
      <c r="C12" s="14">
        <v>39</v>
      </c>
      <c r="D12" s="20">
        <v>94</v>
      </c>
      <c r="E12" s="20">
        <v>87</v>
      </c>
      <c r="F12" s="20">
        <v>79</v>
      </c>
      <c r="G12" s="20">
        <v>34</v>
      </c>
      <c r="H12" s="20">
        <v>96</v>
      </c>
      <c r="I12" s="20">
        <v>60</v>
      </c>
      <c r="J12" s="20">
        <v>22</v>
      </c>
      <c r="K12" s="28">
        <v>55</v>
      </c>
      <c r="L12" s="75">
        <f t="shared" si="1"/>
        <v>566</v>
      </c>
      <c r="M12" s="76">
        <f t="shared" si="2"/>
        <v>13</v>
      </c>
    </row>
    <row r="13" spans="1:13" x14ac:dyDescent="0.4">
      <c r="A13" s="95">
        <f t="shared" si="0"/>
        <v>12</v>
      </c>
      <c r="B13" s="25" t="s">
        <v>31</v>
      </c>
      <c r="C13" s="15">
        <v>100</v>
      </c>
      <c r="D13" s="21">
        <v>54</v>
      </c>
      <c r="E13" s="21">
        <v>38</v>
      </c>
      <c r="F13" s="21">
        <v>53</v>
      </c>
      <c r="G13" s="21">
        <v>50</v>
      </c>
      <c r="H13" s="21">
        <v>47</v>
      </c>
      <c r="I13" s="21">
        <v>41</v>
      </c>
      <c r="J13" s="21">
        <v>66</v>
      </c>
      <c r="K13" s="29">
        <v>25</v>
      </c>
      <c r="L13" s="77">
        <f t="shared" si="1"/>
        <v>474</v>
      </c>
      <c r="M13" s="78">
        <f t="shared" si="2"/>
        <v>29</v>
      </c>
    </row>
    <row r="14" spans="1:13" x14ac:dyDescent="0.4">
      <c r="A14" s="95">
        <f t="shared" si="0"/>
        <v>13</v>
      </c>
      <c r="B14" s="25" t="s">
        <v>32</v>
      </c>
      <c r="C14" s="15">
        <v>45</v>
      </c>
      <c r="D14" s="21">
        <v>89</v>
      </c>
      <c r="E14" s="21">
        <v>79</v>
      </c>
      <c r="F14" s="21">
        <v>36</v>
      </c>
      <c r="G14" s="21">
        <v>75</v>
      </c>
      <c r="H14" s="21">
        <v>65</v>
      </c>
      <c r="I14" s="21">
        <v>50</v>
      </c>
      <c r="J14" s="21">
        <v>51</v>
      </c>
      <c r="K14" s="29">
        <v>82</v>
      </c>
      <c r="L14" s="77">
        <f t="shared" si="1"/>
        <v>572</v>
      </c>
      <c r="M14" s="78">
        <f t="shared" si="2"/>
        <v>12</v>
      </c>
    </row>
    <row r="15" spans="1:13" x14ac:dyDescent="0.4">
      <c r="A15" s="95">
        <f t="shared" si="0"/>
        <v>14</v>
      </c>
      <c r="B15" s="25" t="s">
        <v>33</v>
      </c>
      <c r="C15" s="15">
        <v>32</v>
      </c>
      <c r="D15" s="21">
        <v>32</v>
      </c>
      <c r="E15" s="21">
        <v>93</v>
      </c>
      <c r="F15" s="21">
        <v>100</v>
      </c>
      <c r="G15" s="21">
        <v>86</v>
      </c>
      <c r="H15" s="21">
        <v>23</v>
      </c>
      <c r="I15" s="21">
        <v>14</v>
      </c>
      <c r="J15" s="21">
        <v>78</v>
      </c>
      <c r="K15" s="29">
        <v>71</v>
      </c>
      <c r="L15" s="77">
        <f t="shared" si="1"/>
        <v>529</v>
      </c>
      <c r="M15" s="78">
        <f t="shared" si="2"/>
        <v>19</v>
      </c>
    </row>
    <row r="16" spans="1:13" x14ac:dyDescent="0.4">
      <c r="A16" s="96">
        <f t="shared" si="0"/>
        <v>15</v>
      </c>
      <c r="B16" s="26" t="s">
        <v>34</v>
      </c>
      <c r="C16" s="16">
        <v>100</v>
      </c>
      <c r="D16" s="22">
        <v>74</v>
      </c>
      <c r="E16" s="22">
        <v>52</v>
      </c>
      <c r="F16" s="22">
        <v>53</v>
      </c>
      <c r="G16" s="22">
        <v>91</v>
      </c>
      <c r="H16" s="22">
        <v>81</v>
      </c>
      <c r="I16" s="22">
        <v>27</v>
      </c>
      <c r="J16" s="22">
        <v>31</v>
      </c>
      <c r="K16" s="30">
        <v>80</v>
      </c>
      <c r="L16" s="79">
        <f t="shared" si="1"/>
        <v>589</v>
      </c>
      <c r="M16" s="80">
        <f t="shared" si="2"/>
        <v>7</v>
      </c>
    </row>
    <row r="17" spans="1:13" x14ac:dyDescent="0.4">
      <c r="A17" s="97">
        <f t="shared" si="0"/>
        <v>16</v>
      </c>
      <c r="B17" s="24" t="s">
        <v>35</v>
      </c>
      <c r="C17" s="14">
        <v>98</v>
      </c>
      <c r="D17" s="20">
        <v>13</v>
      </c>
      <c r="E17" s="20">
        <v>34</v>
      </c>
      <c r="F17" s="20">
        <v>71</v>
      </c>
      <c r="G17" s="20">
        <v>42</v>
      </c>
      <c r="H17" s="20">
        <v>87</v>
      </c>
      <c r="I17" s="20">
        <v>94</v>
      </c>
      <c r="J17" s="20">
        <v>75</v>
      </c>
      <c r="K17" s="28">
        <v>72</v>
      </c>
      <c r="L17" s="75">
        <f t="shared" si="1"/>
        <v>586</v>
      </c>
      <c r="M17" s="76">
        <f t="shared" si="2"/>
        <v>8</v>
      </c>
    </row>
    <row r="18" spans="1:13" x14ac:dyDescent="0.4">
      <c r="A18" s="95">
        <f t="shared" si="0"/>
        <v>17</v>
      </c>
      <c r="B18" s="25" t="s">
        <v>36</v>
      </c>
      <c r="C18" s="15">
        <v>16</v>
      </c>
      <c r="D18" s="21">
        <v>31</v>
      </c>
      <c r="E18" s="21">
        <v>70</v>
      </c>
      <c r="F18" s="21">
        <v>74</v>
      </c>
      <c r="G18" s="21">
        <v>58</v>
      </c>
      <c r="H18" s="21">
        <v>18</v>
      </c>
      <c r="I18" s="21">
        <v>50</v>
      </c>
      <c r="J18" s="21">
        <v>67</v>
      </c>
      <c r="K18" s="29">
        <v>36</v>
      </c>
      <c r="L18" s="77">
        <f t="shared" si="1"/>
        <v>420</v>
      </c>
      <c r="M18" s="78">
        <f t="shared" si="2"/>
        <v>33</v>
      </c>
    </row>
    <row r="19" spans="1:13" x14ac:dyDescent="0.4">
      <c r="A19" s="95">
        <f t="shared" si="0"/>
        <v>18</v>
      </c>
      <c r="B19" s="25" t="s">
        <v>37</v>
      </c>
      <c r="C19" s="15">
        <v>68</v>
      </c>
      <c r="D19" s="21">
        <v>35</v>
      </c>
      <c r="E19" s="21">
        <v>93</v>
      </c>
      <c r="F19" s="21">
        <v>72</v>
      </c>
      <c r="G19" s="21">
        <v>72</v>
      </c>
      <c r="H19" s="21">
        <v>65</v>
      </c>
      <c r="I19" s="21">
        <v>74</v>
      </c>
      <c r="J19" s="21">
        <v>24</v>
      </c>
      <c r="K19" s="29">
        <v>55</v>
      </c>
      <c r="L19" s="77">
        <f t="shared" si="1"/>
        <v>558</v>
      </c>
      <c r="M19" s="78">
        <f t="shared" si="2"/>
        <v>15</v>
      </c>
    </row>
    <row r="20" spans="1:13" x14ac:dyDescent="0.4">
      <c r="A20" s="95">
        <f t="shared" si="0"/>
        <v>19</v>
      </c>
      <c r="B20" s="25" t="s">
        <v>38</v>
      </c>
      <c r="C20" s="15">
        <v>11</v>
      </c>
      <c r="D20" s="21">
        <v>84</v>
      </c>
      <c r="E20" s="21">
        <v>18</v>
      </c>
      <c r="F20" s="21">
        <v>34</v>
      </c>
      <c r="G20" s="21">
        <v>23</v>
      </c>
      <c r="H20" s="21">
        <v>90</v>
      </c>
      <c r="I20" s="21">
        <v>93</v>
      </c>
      <c r="J20" s="21">
        <v>41</v>
      </c>
      <c r="K20" s="29">
        <v>22</v>
      </c>
      <c r="L20" s="77">
        <f t="shared" si="1"/>
        <v>416</v>
      </c>
      <c r="M20" s="78">
        <f t="shared" si="2"/>
        <v>35</v>
      </c>
    </row>
    <row r="21" spans="1:13" x14ac:dyDescent="0.4">
      <c r="A21" s="96">
        <f t="shared" si="0"/>
        <v>20</v>
      </c>
      <c r="B21" s="26" t="s">
        <v>39</v>
      </c>
      <c r="C21" s="16">
        <v>99</v>
      </c>
      <c r="D21" s="22">
        <v>77</v>
      </c>
      <c r="E21" s="22">
        <v>47</v>
      </c>
      <c r="F21" s="22">
        <v>89</v>
      </c>
      <c r="G21" s="22">
        <v>42</v>
      </c>
      <c r="H21" s="22">
        <v>40</v>
      </c>
      <c r="I21" s="22">
        <v>29</v>
      </c>
      <c r="J21" s="22">
        <v>55</v>
      </c>
      <c r="K21" s="30">
        <v>63</v>
      </c>
      <c r="L21" s="79">
        <f t="shared" si="1"/>
        <v>541</v>
      </c>
      <c r="M21" s="80">
        <f t="shared" si="2"/>
        <v>18</v>
      </c>
    </row>
    <row r="22" spans="1:13" x14ac:dyDescent="0.4">
      <c r="A22" s="97">
        <f t="shared" si="0"/>
        <v>21</v>
      </c>
      <c r="B22" s="24" t="s">
        <v>40</v>
      </c>
      <c r="C22" s="14">
        <v>59</v>
      </c>
      <c r="D22" s="20">
        <v>26</v>
      </c>
      <c r="E22" s="20">
        <v>86</v>
      </c>
      <c r="F22" s="20">
        <v>46</v>
      </c>
      <c r="G22" s="20">
        <v>65</v>
      </c>
      <c r="H22" s="20">
        <v>61</v>
      </c>
      <c r="I22" s="20">
        <v>35</v>
      </c>
      <c r="J22" s="20">
        <v>74</v>
      </c>
      <c r="K22" s="28">
        <v>17</v>
      </c>
      <c r="L22" s="75">
        <f t="shared" si="1"/>
        <v>469</v>
      </c>
      <c r="M22" s="76">
        <f t="shared" si="2"/>
        <v>31</v>
      </c>
    </row>
    <row r="23" spans="1:13" x14ac:dyDescent="0.4">
      <c r="A23" s="95">
        <f t="shared" si="0"/>
        <v>22</v>
      </c>
      <c r="B23" s="25" t="s">
        <v>41</v>
      </c>
      <c r="C23" s="15">
        <v>29</v>
      </c>
      <c r="D23" s="21">
        <v>64</v>
      </c>
      <c r="E23" s="21">
        <v>60</v>
      </c>
      <c r="F23" s="21">
        <v>80</v>
      </c>
      <c r="G23" s="21">
        <v>39</v>
      </c>
      <c r="H23" s="21">
        <v>28</v>
      </c>
      <c r="I23" s="21">
        <v>59</v>
      </c>
      <c r="J23" s="21">
        <v>40</v>
      </c>
      <c r="K23" s="29">
        <v>59</v>
      </c>
      <c r="L23" s="77">
        <f t="shared" si="1"/>
        <v>458</v>
      </c>
      <c r="M23" s="78">
        <f t="shared" si="2"/>
        <v>32</v>
      </c>
    </row>
    <row r="24" spans="1:13" x14ac:dyDescent="0.4">
      <c r="A24" s="95">
        <f t="shared" si="0"/>
        <v>23</v>
      </c>
      <c r="B24" s="25" t="s">
        <v>42</v>
      </c>
      <c r="C24" s="15">
        <v>77</v>
      </c>
      <c r="D24" s="21">
        <v>37</v>
      </c>
      <c r="E24" s="21">
        <v>24</v>
      </c>
      <c r="F24" s="21">
        <v>68</v>
      </c>
      <c r="G24" s="21">
        <v>40</v>
      </c>
      <c r="H24" s="21">
        <v>48</v>
      </c>
      <c r="I24" s="21">
        <v>80</v>
      </c>
      <c r="J24" s="21">
        <v>67</v>
      </c>
      <c r="K24" s="29">
        <v>76</v>
      </c>
      <c r="L24" s="77">
        <f t="shared" si="1"/>
        <v>517</v>
      </c>
      <c r="M24" s="78">
        <f t="shared" si="2"/>
        <v>20</v>
      </c>
    </row>
    <row r="25" spans="1:13" x14ac:dyDescent="0.4">
      <c r="A25" s="95">
        <f t="shared" si="0"/>
        <v>24</v>
      </c>
      <c r="B25" s="25" t="s">
        <v>43</v>
      </c>
      <c r="C25" s="15">
        <v>47</v>
      </c>
      <c r="D25" s="21">
        <v>78</v>
      </c>
      <c r="E25" s="21">
        <v>100</v>
      </c>
      <c r="F25" s="21">
        <v>35</v>
      </c>
      <c r="G25" s="21">
        <v>80</v>
      </c>
      <c r="H25" s="21">
        <v>59</v>
      </c>
      <c r="I25" s="21">
        <v>96</v>
      </c>
      <c r="J25" s="21">
        <v>48</v>
      </c>
      <c r="K25" s="29">
        <v>36</v>
      </c>
      <c r="L25" s="77">
        <f t="shared" si="1"/>
        <v>579</v>
      </c>
      <c r="M25" s="78">
        <f t="shared" si="2"/>
        <v>9</v>
      </c>
    </row>
    <row r="26" spans="1:13" x14ac:dyDescent="0.4">
      <c r="A26" s="96">
        <f t="shared" si="0"/>
        <v>25</v>
      </c>
      <c r="B26" s="26" t="s">
        <v>44</v>
      </c>
      <c r="C26" s="16">
        <v>92</v>
      </c>
      <c r="D26" s="22">
        <v>100</v>
      </c>
      <c r="E26" s="22">
        <v>69</v>
      </c>
      <c r="F26" s="22">
        <v>31</v>
      </c>
      <c r="G26" s="22">
        <v>95</v>
      </c>
      <c r="H26" s="22">
        <v>68</v>
      </c>
      <c r="I26" s="22">
        <v>42</v>
      </c>
      <c r="J26" s="22">
        <v>71</v>
      </c>
      <c r="K26" s="30">
        <v>73</v>
      </c>
      <c r="L26" s="79">
        <f t="shared" si="1"/>
        <v>641</v>
      </c>
      <c r="M26" s="80">
        <f t="shared" si="2"/>
        <v>2</v>
      </c>
    </row>
    <row r="27" spans="1:13" x14ac:dyDescent="0.4">
      <c r="A27" s="97">
        <f t="shared" si="0"/>
        <v>26</v>
      </c>
      <c r="B27" s="24" t="s">
        <v>45</v>
      </c>
      <c r="C27" s="14">
        <v>38</v>
      </c>
      <c r="D27" s="20">
        <v>68</v>
      </c>
      <c r="E27" s="20">
        <v>79</v>
      </c>
      <c r="F27" s="20">
        <v>55</v>
      </c>
      <c r="G27" s="20">
        <v>55</v>
      </c>
      <c r="H27" s="20">
        <v>67</v>
      </c>
      <c r="I27" s="20">
        <v>50</v>
      </c>
      <c r="J27" s="20">
        <v>24</v>
      </c>
      <c r="K27" s="28">
        <v>40</v>
      </c>
      <c r="L27" s="75">
        <f t="shared" si="1"/>
        <v>476</v>
      </c>
      <c r="M27" s="76">
        <f t="shared" si="2"/>
        <v>28</v>
      </c>
    </row>
    <row r="28" spans="1:13" x14ac:dyDescent="0.4">
      <c r="A28" s="95">
        <f t="shared" si="0"/>
        <v>27</v>
      </c>
      <c r="B28" s="25" t="s">
        <v>46</v>
      </c>
      <c r="C28" s="15">
        <v>67</v>
      </c>
      <c r="D28" s="21">
        <v>94</v>
      </c>
      <c r="E28" s="21">
        <v>98</v>
      </c>
      <c r="F28" s="21">
        <v>20</v>
      </c>
      <c r="G28" s="21">
        <v>89</v>
      </c>
      <c r="H28" s="21">
        <v>91</v>
      </c>
      <c r="I28" s="21">
        <v>19</v>
      </c>
      <c r="J28" s="21">
        <v>48</v>
      </c>
      <c r="K28" s="29">
        <v>28</v>
      </c>
      <c r="L28" s="77">
        <f t="shared" si="1"/>
        <v>554</v>
      </c>
      <c r="M28" s="78">
        <f t="shared" si="2"/>
        <v>16</v>
      </c>
    </row>
    <row r="29" spans="1:13" x14ac:dyDescent="0.4">
      <c r="A29" s="95">
        <f t="shared" si="0"/>
        <v>28</v>
      </c>
      <c r="B29" s="25" t="s">
        <v>47</v>
      </c>
      <c r="C29" s="15">
        <v>73</v>
      </c>
      <c r="D29" s="21">
        <v>99</v>
      </c>
      <c r="E29" s="21">
        <v>79</v>
      </c>
      <c r="F29" s="21">
        <v>55</v>
      </c>
      <c r="G29" s="21">
        <v>42</v>
      </c>
      <c r="H29" s="21">
        <v>89</v>
      </c>
      <c r="I29" s="21">
        <v>99</v>
      </c>
      <c r="J29" s="21">
        <v>69</v>
      </c>
      <c r="K29" s="29">
        <v>62</v>
      </c>
      <c r="L29" s="77">
        <f t="shared" si="1"/>
        <v>667</v>
      </c>
      <c r="M29" s="78">
        <f t="shared" si="2"/>
        <v>1</v>
      </c>
    </row>
    <row r="30" spans="1:13" x14ac:dyDescent="0.4">
      <c r="A30" s="95">
        <f t="shared" si="0"/>
        <v>29</v>
      </c>
      <c r="B30" s="25" t="s">
        <v>48</v>
      </c>
      <c r="C30" s="15">
        <v>27</v>
      </c>
      <c r="D30" s="21">
        <v>51</v>
      </c>
      <c r="E30" s="21">
        <v>48</v>
      </c>
      <c r="F30" s="21">
        <v>46</v>
      </c>
      <c r="G30" s="21">
        <v>83</v>
      </c>
      <c r="H30" s="21">
        <v>85</v>
      </c>
      <c r="I30" s="21">
        <v>36</v>
      </c>
      <c r="J30" s="21">
        <v>41</v>
      </c>
      <c r="K30" s="29">
        <v>67</v>
      </c>
      <c r="L30" s="77">
        <f t="shared" si="1"/>
        <v>484</v>
      </c>
      <c r="M30" s="78">
        <f t="shared" si="2"/>
        <v>26</v>
      </c>
    </row>
    <row r="31" spans="1:13" x14ac:dyDescent="0.4">
      <c r="A31" s="96">
        <f t="shared" si="0"/>
        <v>30</v>
      </c>
      <c r="B31" s="26" t="s">
        <v>49</v>
      </c>
      <c r="C31" s="16">
        <v>37</v>
      </c>
      <c r="D31" s="22">
        <v>82</v>
      </c>
      <c r="E31" s="22">
        <v>90</v>
      </c>
      <c r="F31" s="22">
        <v>25</v>
      </c>
      <c r="G31" s="22">
        <v>29</v>
      </c>
      <c r="H31" s="22">
        <v>93</v>
      </c>
      <c r="I31" s="22">
        <v>100</v>
      </c>
      <c r="J31" s="22">
        <v>86</v>
      </c>
      <c r="K31" s="30">
        <v>65</v>
      </c>
      <c r="L31" s="79">
        <f t="shared" si="1"/>
        <v>607</v>
      </c>
      <c r="M31" s="80">
        <f t="shared" si="2"/>
        <v>4</v>
      </c>
    </row>
    <row r="32" spans="1:13" x14ac:dyDescent="0.4">
      <c r="A32" s="97">
        <f t="shared" si="0"/>
        <v>31</v>
      </c>
      <c r="B32" s="24" t="s">
        <v>50</v>
      </c>
      <c r="C32" s="14">
        <v>100</v>
      </c>
      <c r="D32" s="20">
        <v>48</v>
      </c>
      <c r="E32" s="20">
        <v>29</v>
      </c>
      <c r="F32" s="20">
        <v>20</v>
      </c>
      <c r="G32" s="20">
        <v>79</v>
      </c>
      <c r="H32" s="20">
        <v>57</v>
      </c>
      <c r="I32" s="20">
        <v>64</v>
      </c>
      <c r="J32" s="20">
        <v>95</v>
      </c>
      <c r="K32" s="28">
        <v>100</v>
      </c>
      <c r="L32" s="75">
        <f t="shared" si="1"/>
        <v>592</v>
      </c>
      <c r="M32" s="76">
        <f t="shared" si="2"/>
        <v>6</v>
      </c>
    </row>
    <row r="33" spans="1:13" x14ac:dyDescent="0.4">
      <c r="A33" s="95">
        <f t="shared" si="0"/>
        <v>32</v>
      </c>
      <c r="B33" s="25" t="s">
        <v>51</v>
      </c>
      <c r="C33" s="15">
        <v>40</v>
      </c>
      <c r="D33" s="21">
        <v>43</v>
      </c>
      <c r="E33" s="21">
        <v>41</v>
      </c>
      <c r="F33" s="21">
        <v>86</v>
      </c>
      <c r="G33" s="21">
        <v>87</v>
      </c>
      <c r="H33" s="21">
        <v>29</v>
      </c>
      <c r="I33" s="21">
        <v>76</v>
      </c>
      <c r="J33" s="21">
        <v>85</v>
      </c>
      <c r="K33" s="29">
        <v>76</v>
      </c>
      <c r="L33" s="77">
        <f t="shared" si="1"/>
        <v>563</v>
      </c>
      <c r="M33" s="78">
        <f t="shared" si="2"/>
        <v>14</v>
      </c>
    </row>
    <row r="34" spans="1:13" x14ac:dyDescent="0.4">
      <c r="A34" s="95">
        <f t="shared" si="0"/>
        <v>33</v>
      </c>
      <c r="B34" s="25" t="s">
        <v>52</v>
      </c>
      <c r="C34" s="15">
        <v>31</v>
      </c>
      <c r="D34" s="21">
        <v>26</v>
      </c>
      <c r="E34" s="21">
        <v>54</v>
      </c>
      <c r="F34" s="21">
        <v>78</v>
      </c>
      <c r="G34" s="21">
        <v>97</v>
      </c>
      <c r="H34" s="21">
        <v>80</v>
      </c>
      <c r="I34" s="21">
        <v>48</v>
      </c>
      <c r="J34" s="21">
        <v>51</v>
      </c>
      <c r="K34" s="29">
        <v>78</v>
      </c>
      <c r="L34" s="77">
        <f t="shared" si="1"/>
        <v>543</v>
      </c>
      <c r="M34" s="78">
        <f t="shared" si="2"/>
        <v>17</v>
      </c>
    </row>
    <row r="35" spans="1:13" x14ac:dyDescent="0.4">
      <c r="A35" s="95">
        <f t="shared" si="0"/>
        <v>34</v>
      </c>
      <c r="B35" s="25" t="s">
        <v>53</v>
      </c>
      <c r="C35" s="15">
        <v>92</v>
      </c>
      <c r="D35" s="21">
        <v>86</v>
      </c>
      <c r="E35" s="21">
        <v>81</v>
      </c>
      <c r="F35" s="21">
        <v>87</v>
      </c>
      <c r="G35" s="21">
        <v>51</v>
      </c>
      <c r="H35" s="21">
        <v>85</v>
      </c>
      <c r="I35" s="21">
        <v>54</v>
      </c>
      <c r="J35" s="21">
        <v>40</v>
      </c>
      <c r="K35" s="29">
        <v>64</v>
      </c>
      <c r="L35" s="77">
        <f t="shared" si="1"/>
        <v>640</v>
      </c>
      <c r="M35" s="78">
        <f t="shared" si="2"/>
        <v>3</v>
      </c>
    </row>
    <row r="36" spans="1:13" x14ac:dyDescent="0.4">
      <c r="A36" s="96">
        <f t="shared" si="0"/>
        <v>35</v>
      </c>
      <c r="B36" s="26" t="s">
        <v>54</v>
      </c>
      <c r="C36" s="16">
        <v>58</v>
      </c>
      <c r="D36" s="22">
        <v>30</v>
      </c>
      <c r="E36" s="22">
        <v>43</v>
      </c>
      <c r="F36" s="22">
        <v>45</v>
      </c>
      <c r="G36" s="22">
        <v>74</v>
      </c>
      <c r="H36" s="22">
        <v>37</v>
      </c>
      <c r="I36" s="22">
        <v>37</v>
      </c>
      <c r="J36" s="22">
        <v>88</v>
      </c>
      <c r="K36" s="30">
        <v>74</v>
      </c>
      <c r="L36" s="79">
        <f t="shared" si="1"/>
        <v>486</v>
      </c>
      <c r="M36" s="80">
        <f t="shared" si="2"/>
        <v>25</v>
      </c>
    </row>
    <row r="37" spans="1:13" x14ac:dyDescent="0.4">
      <c r="A37" s="97">
        <f t="shared" si="0"/>
        <v>36</v>
      </c>
      <c r="B37" s="24" t="s">
        <v>55</v>
      </c>
      <c r="C37" s="14">
        <v>25</v>
      </c>
      <c r="D37" s="20">
        <v>41</v>
      </c>
      <c r="E37" s="20">
        <v>33</v>
      </c>
      <c r="F37" s="20">
        <v>46</v>
      </c>
      <c r="G37" s="20">
        <v>50</v>
      </c>
      <c r="H37" s="20">
        <v>48</v>
      </c>
      <c r="I37" s="20">
        <v>81</v>
      </c>
      <c r="J37" s="20">
        <v>26</v>
      </c>
      <c r="K37" s="28">
        <v>70</v>
      </c>
      <c r="L37" s="75">
        <f t="shared" si="1"/>
        <v>420</v>
      </c>
      <c r="M37" s="76">
        <f t="shared" si="2"/>
        <v>33</v>
      </c>
    </row>
    <row r="38" spans="1:13" x14ac:dyDescent="0.4">
      <c r="A38" s="95">
        <f t="shared" si="0"/>
        <v>37</v>
      </c>
      <c r="B38" s="25"/>
      <c r="C38" s="15"/>
      <c r="D38" s="21"/>
      <c r="E38" s="21"/>
      <c r="F38" s="21"/>
      <c r="G38" s="21"/>
      <c r="H38" s="21"/>
      <c r="I38" s="21"/>
      <c r="J38" s="21"/>
      <c r="K38" s="29"/>
      <c r="L38" s="77" t="str">
        <f t="shared" si="1"/>
        <v/>
      </c>
      <c r="M38" s="78" t="str">
        <f t="shared" si="2"/>
        <v/>
      </c>
    </row>
    <row r="39" spans="1:13" x14ac:dyDescent="0.4">
      <c r="A39" s="95">
        <f t="shared" si="0"/>
        <v>38</v>
      </c>
      <c r="B39" s="25"/>
      <c r="C39" s="15"/>
      <c r="D39" s="21"/>
      <c r="E39" s="21"/>
      <c r="F39" s="21"/>
      <c r="G39" s="21"/>
      <c r="H39" s="21"/>
      <c r="I39" s="21"/>
      <c r="J39" s="21"/>
      <c r="K39" s="29"/>
      <c r="L39" s="77" t="str">
        <f t="shared" si="1"/>
        <v/>
      </c>
      <c r="M39" s="78" t="str">
        <f t="shared" si="2"/>
        <v/>
      </c>
    </row>
    <row r="40" spans="1:13" x14ac:dyDescent="0.4">
      <c r="A40" s="95">
        <f t="shared" si="0"/>
        <v>39</v>
      </c>
      <c r="B40" s="25"/>
      <c r="C40" s="15"/>
      <c r="D40" s="21"/>
      <c r="E40" s="21"/>
      <c r="F40" s="21"/>
      <c r="G40" s="21"/>
      <c r="H40" s="21"/>
      <c r="I40" s="21"/>
      <c r="J40" s="21"/>
      <c r="K40" s="29"/>
      <c r="L40" s="77" t="str">
        <f t="shared" si="1"/>
        <v/>
      </c>
      <c r="M40" s="78" t="str">
        <f t="shared" si="2"/>
        <v/>
      </c>
    </row>
    <row r="41" spans="1:13" ht="19.5" thickBot="1" x14ac:dyDescent="0.45">
      <c r="A41" s="98">
        <f t="shared" si="0"/>
        <v>40</v>
      </c>
      <c r="B41" s="36"/>
      <c r="C41" s="35"/>
      <c r="D41" s="37"/>
      <c r="E41" s="37"/>
      <c r="F41" s="37"/>
      <c r="G41" s="37"/>
      <c r="H41" s="37"/>
      <c r="I41" s="37"/>
      <c r="J41" s="37"/>
      <c r="K41" s="38"/>
      <c r="L41" s="81" t="str">
        <f t="shared" si="1"/>
        <v/>
      </c>
      <c r="M41" s="82" t="str">
        <f t="shared" si="2"/>
        <v/>
      </c>
    </row>
    <row r="42" spans="1:13" ht="19.5" thickTop="1" x14ac:dyDescent="0.4">
      <c r="A42" s="39" t="s">
        <v>59</v>
      </c>
      <c r="B42" s="40"/>
      <c r="C42" s="41">
        <f>IFERROR(AVERAGE(C2:C41),"")</f>
        <v>58.194444444444443</v>
      </c>
      <c r="D42" s="41">
        <f t="shared" ref="D42:L42" si="3">IFERROR(AVERAGE(D2:D41),"")</f>
        <v>57.111111111111114</v>
      </c>
      <c r="E42" s="41">
        <f t="shared" si="3"/>
        <v>59.027777777777779</v>
      </c>
      <c r="F42" s="41">
        <f t="shared" si="3"/>
        <v>54.861111111111114</v>
      </c>
      <c r="G42" s="41">
        <f t="shared" si="3"/>
        <v>59</v>
      </c>
      <c r="H42" s="41">
        <f t="shared" si="3"/>
        <v>63.222222222222221</v>
      </c>
      <c r="I42" s="41">
        <f t="shared" si="3"/>
        <v>56.916666666666664</v>
      </c>
      <c r="J42" s="41">
        <f t="shared" si="3"/>
        <v>61.888888888888886</v>
      </c>
      <c r="K42" s="43">
        <f t="shared" si="3"/>
        <v>58.861111111111114</v>
      </c>
      <c r="L42" s="44">
        <f t="shared" si="3"/>
        <v>529.08333333333337</v>
      </c>
    </row>
    <row r="44" spans="1:13" x14ac:dyDescent="0.4">
      <c r="B44" s="49" t="s">
        <v>67</v>
      </c>
      <c r="C44" s="48" t="s">
        <v>3</v>
      </c>
      <c r="D44" s="18" t="s">
        <v>4</v>
      </c>
      <c r="E44" s="18" t="s">
        <v>5</v>
      </c>
      <c r="F44" s="18" t="s">
        <v>6</v>
      </c>
      <c r="G44" s="18" t="s">
        <v>7</v>
      </c>
      <c r="H44" s="18" t="s">
        <v>10</v>
      </c>
      <c r="I44" s="18" t="s">
        <v>8</v>
      </c>
      <c r="J44" s="18" t="s">
        <v>9</v>
      </c>
      <c r="K44" s="27" t="s">
        <v>11</v>
      </c>
      <c r="L44" s="90" t="s">
        <v>79</v>
      </c>
      <c r="M44" s="13" t="s">
        <v>80</v>
      </c>
    </row>
    <row r="45" spans="1:13" x14ac:dyDescent="0.4">
      <c r="B45" s="50" t="s">
        <v>75</v>
      </c>
      <c r="C45" s="83">
        <f>COUNTIFS(C$2:C$41,"&gt;="&amp;$L45,C$2:C$41,"&lt;="&amp;$M45)</f>
        <v>8</v>
      </c>
      <c r="D45" s="83">
        <f t="shared" ref="D45:K45" si="4">COUNTIFS(D$2:D$41,"&gt;="&amp;$L45,D$2:D$41,"&lt;="&amp;$M45)</f>
        <v>4</v>
      </c>
      <c r="E45" s="83">
        <f t="shared" si="4"/>
        <v>4</v>
      </c>
      <c r="F45" s="83">
        <f t="shared" si="4"/>
        <v>1</v>
      </c>
      <c r="G45" s="83">
        <f t="shared" si="4"/>
        <v>3</v>
      </c>
      <c r="H45" s="83">
        <f t="shared" si="4"/>
        <v>4</v>
      </c>
      <c r="I45" s="83">
        <f t="shared" si="4"/>
        <v>6</v>
      </c>
      <c r="J45" s="83">
        <f t="shared" si="4"/>
        <v>4</v>
      </c>
      <c r="K45" s="83">
        <f t="shared" si="4"/>
        <v>1</v>
      </c>
      <c r="L45" s="91">
        <v>91</v>
      </c>
      <c r="M45" s="94">
        <v>100</v>
      </c>
    </row>
    <row r="46" spans="1:13" x14ac:dyDescent="0.4">
      <c r="B46" s="68" t="s">
        <v>74</v>
      </c>
      <c r="C46" s="84">
        <f t="shared" ref="C46:K54" si="5">COUNTIFS(C$2:C$41,"&gt;="&amp;$L46,C$2:C$41,"&lt;="&amp;$M46)</f>
        <v>1</v>
      </c>
      <c r="D46" s="84">
        <f t="shared" si="5"/>
        <v>5</v>
      </c>
      <c r="E46" s="84">
        <f t="shared" si="5"/>
        <v>5</v>
      </c>
      <c r="F46" s="84">
        <f t="shared" si="5"/>
        <v>5</v>
      </c>
      <c r="G46" s="84">
        <f t="shared" si="5"/>
        <v>4</v>
      </c>
      <c r="H46" s="84">
        <f t="shared" si="5"/>
        <v>9</v>
      </c>
      <c r="I46" s="84">
        <f t="shared" si="5"/>
        <v>2</v>
      </c>
      <c r="J46" s="84">
        <f t="shared" si="5"/>
        <v>5</v>
      </c>
      <c r="K46" s="84">
        <f t="shared" si="5"/>
        <v>2</v>
      </c>
      <c r="L46" s="92">
        <v>81</v>
      </c>
      <c r="M46" s="95">
        <v>90</v>
      </c>
    </row>
    <row r="47" spans="1:13" x14ac:dyDescent="0.4">
      <c r="B47" s="51" t="s">
        <v>73</v>
      </c>
      <c r="C47" s="84">
        <f t="shared" si="5"/>
        <v>5</v>
      </c>
      <c r="D47" s="84">
        <f t="shared" si="5"/>
        <v>4</v>
      </c>
      <c r="E47" s="84">
        <f t="shared" si="5"/>
        <v>4</v>
      </c>
      <c r="F47" s="84">
        <f t="shared" si="5"/>
        <v>6</v>
      </c>
      <c r="G47" s="84">
        <f t="shared" si="5"/>
        <v>7</v>
      </c>
      <c r="H47" s="84">
        <f t="shared" si="5"/>
        <v>1</v>
      </c>
      <c r="I47" s="84">
        <f t="shared" si="5"/>
        <v>3</v>
      </c>
      <c r="J47" s="84">
        <f t="shared" si="5"/>
        <v>6</v>
      </c>
      <c r="K47" s="84">
        <f t="shared" si="5"/>
        <v>11</v>
      </c>
      <c r="L47" s="92">
        <v>71</v>
      </c>
      <c r="M47" s="95">
        <v>80</v>
      </c>
    </row>
    <row r="48" spans="1:13" x14ac:dyDescent="0.4">
      <c r="B48" s="51" t="s">
        <v>72</v>
      </c>
      <c r="C48" s="84">
        <f t="shared" si="5"/>
        <v>2</v>
      </c>
      <c r="D48" s="84">
        <f t="shared" si="5"/>
        <v>3</v>
      </c>
      <c r="E48" s="84">
        <f t="shared" si="5"/>
        <v>3</v>
      </c>
      <c r="F48" s="84">
        <f t="shared" si="5"/>
        <v>3</v>
      </c>
      <c r="G48" s="84">
        <f t="shared" si="5"/>
        <v>2</v>
      </c>
      <c r="H48" s="84">
        <f t="shared" si="5"/>
        <v>7</v>
      </c>
      <c r="I48" s="84">
        <f t="shared" si="5"/>
        <v>2</v>
      </c>
      <c r="J48" s="84">
        <f t="shared" si="5"/>
        <v>5</v>
      </c>
      <c r="K48" s="84">
        <f t="shared" si="5"/>
        <v>7</v>
      </c>
      <c r="L48" s="92">
        <v>61</v>
      </c>
      <c r="M48" s="95">
        <v>70</v>
      </c>
    </row>
    <row r="49" spans="2:13" x14ac:dyDescent="0.4">
      <c r="B49" s="52" t="s">
        <v>76</v>
      </c>
      <c r="C49" s="85">
        <f t="shared" si="5"/>
        <v>2</v>
      </c>
      <c r="D49" s="85">
        <f t="shared" si="5"/>
        <v>3</v>
      </c>
      <c r="E49" s="85">
        <f t="shared" si="5"/>
        <v>5</v>
      </c>
      <c r="F49" s="85">
        <f t="shared" si="5"/>
        <v>4</v>
      </c>
      <c r="G49" s="85">
        <f t="shared" si="5"/>
        <v>6</v>
      </c>
      <c r="H49" s="85">
        <f t="shared" si="5"/>
        <v>4</v>
      </c>
      <c r="I49" s="85">
        <f t="shared" si="5"/>
        <v>6</v>
      </c>
      <c r="J49" s="85">
        <f t="shared" si="5"/>
        <v>3</v>
      </c>
      <c r="K49" s="85">
        <f t="shared" si="5"/>
        <v>5</v>
      </c>
      <c r="L49" s="93">
        <v>51</v>
      </c>
      <c r="M49" s="96">
        <v>60</v>
      </c>
    </row>
    <row r="50" spans="2:13" x14ac:dyDescent="0.4">
      <c r="B50" s="50" t="s">
        <v>71</v>
      </c>
      <c r="C50" s="83">
        <f t="shared" si="5"/>
        <v>4</v>
      </c>
      <c r="D50" s="83">
        <f t="shared" si="5"/>
        <v>6</v>
      </c>
      <c r="E50" s="83">
        <f t="shared" si="5"/>
        <v>5</v>
      </c>
      <c r="F50" s="83">
        <f t="shared" si="5"/>
        <v>4</v>
      </c>
      <c r="G50" s="83">
        <f t="shared" si="5"/>
        <v>5</v>
      </c>
      <c r="H50" s="83">
        <f t="shared" si="5"/>
        <v>3</v>
      </c>
      <c r="I50" s="83">
        <f t="shared" si="5"/>
        <v>7</v>
      </c>
      <c r="J50" s="83">
        <f t="shared" si="5"/>
        <v>6</v>
      </c>
      <c r="K50" s="83">
        <f t="shared" si="5"/>
        <v>1</v>
      </c>
      <c r="L50" s="91">
        <v>41</v>
      </c>
      <c r="M50" s="94">
        <v>50</v>
      </c>
    </row>
    <row r="51" spans="2:13" x14ac:dyDescent="0.4">
      <c r="B51" s="68" t="s">
        <v>70</v>
      </c>
      <c r="C51" s="84">
        <f t="shared" si="5"/>
        <v>8</v>
      </c>
      <c r="D51" s="84">
        <f t="shared" si="5"/>
        <v>4</v>
      </c>
      <c r="E51" s="84">
        <f t="shared" si="5"/>
        <v>5</v>
      </c>
      <c r="F51" s="84">
        <f t="shared" si="5"/>
        <v>7</v>
      </c>
      <c r="G51" s="84">
        <f t="shared" si="5"/>
        <v>5</v>
      </c>
      <c r="H51" s="84">
        <f t="shared" si="5"/>
        <v>2</v>
      </c>
      <c r="I51" s="84">
        <f t="shared" si="5"/>
        <v>3</v>
      </c>
      <c r="J51" s="84">
        <f t="shared" si="5"/>
        <v>3</v>
      </c>
      <c r="K51" s="84">
        <f t="shared" si="5"/>
        <v>3</v>
      </c>
      <c r="L51" s="92">
        <v>31</v>
      </c>
      <c r="M51" s="95">
        <v>40</v>
      </c>
    </row>
    <row r="52" spans="2:13" x14ac:dyDescent="0.4">
      <c r="B52" s="51" t="s">
        <v>69</v>
      </c>
      <c r="C52" s="84">
        <f t="shared" si="5"/>
        <v>3</v>
      </c>
      <c r="D52" s="84">
        <f t="shared" si="5"/>
        <v>6</v>
      </c>
      <c r="E52" s="84">
        <f t="shared" si="5"/>
        <v>3</v>
      </c>
      <c r="F52" s="84">
        <f t="shared" si="5"/>
        <v>4</v>
      </c>
      <c r="G52" s="84">
        <f t="shared" si="5"/>
        <v>3</v>
      </c>
      <c r="H52" s="84">
        <f t="shared" si="5"/>
        <v>4</v>
      </c>
      <c r="I52" s="84">
        <f t="shared" si="5"/>
        <v>5</v>
      </c>
      <c r="J52" s="84">
        <f t="shared" si="5"/>
        <v>4</v>
      </c>
      <c r="K52" s="84">
        <f t="shared" si="5"/>
        <v>3</v>
      </c>
      <c r="L52" s="92">
        <v>21</v>
      </c>
      <c r="M52" s="95">
        <v>30</v>
      </c>
    </row>
    <row r="53" spans="2:13" x14ac:dyDescent="0.4">
      <c r="B53" s="51" t="s">
        <v>68</v>
      </c>
      <c r="C53" s="84">
        <f t="shared" si="5"/>
        <v>3</v>
      </c>
      <c r="D53" s="84">
        <f t="shared" si="5"/>
        <v>1</v>
      </c>
      <c r="E53" s="84">
        <f t="shared" si="5"/>
        <v>2</v>
      </c>
      <c r="F53" s="84">
        <f t="shared" si="5"/>
        <v>2</v>
      </c>
      <c r="G53" s="84">
        <f t="shared" si="5"/>
        <v>1</v>
      </c>
      <c r="H53" s="84">
        <f t="shared" si="5"/>
        <v>2</v>
      </c>
      <c r="I53" s="84">
        <f t="shared" si="5"/>
        <v>2</v>
      </c>
      <c r="J53" s="84">
        <f t="shared" si="5"/>
        <v>0</v>
      </c>
      <c r="K53" s="84">
        <f t="shared" si="5"/>
        <v>3</v>
      </c>
      <c r="L53" s="92">
        <v>11</v>
      </c>
      <c r="M53" s="95">
        <v>20</v>
      </c>
    </row>
    <row r="54" spans="2:13" ht="19.5" thickBot="1" x14ac:dyDescent="0.45">
      <c r="B54" s="71" t="s">
        <v>77</v>
      </c>
      <c r="C54" s="86">
        <f t="shared" si="5"/>
        <v>0</v>
      </c>
      <c r="D54" s="86">
        <f t="shared" si="5"/>
        <v>0</v>
      </c>
      <c r="E54" s="86">
        <f t="shared" si="5"/>
        <v>0</v>
      </c>
      <c r="F54" s="86">
        <f t="shared" si="5"/>
        <v>0</v>
      </c>
      <c r="G54" s="86">
        <f t="shared" si="5"/>
        <v>0</v>
      </c>
      <c r="H54" s="86">
        <f t="shared" si="5"/>
        <v>0</v>
      </c>
      <c r="I54" s="86">
        <f t="shared" si="5"/>
        <v>0</v>
      </c>
      <c r="J54" s="86">
        <f t="shared" si="5"/>
        <v>0</v>
      </c>
      <c r="K54" s="86">
        <f>COUNTIFS(K$2:K$41,"&gt;="&amp;$L54,K$2:K$41,"&lt;="&amp;$M54)</f>
        <v>0</v>
      </c>
      <c r="L54" s="93">
        <v>0</v>
      </c>
      <c r="M54" s="96">
        <v>10</v>
      </c>
    </row>
    <row r="55" spans="2:13" ht="19.5" thickTop="1" x14ac:dyDescent="0.4">
      <c r="B55" s="40" t="s">
        <v>78</v>
      </c>
      <c r="C55" s="87">
        <f>SUM(C45:C54)</f>
        <v>36</v>
      </c>
      <c r="D55" s="88">
        <f t="shared" ref="D55:K55" si="6">SUM(D45:D54)</f>
        <v>36</v>
      </c>
      <c r="E55" s="88">
        <f t="shared" si="6"/>
        <v>36</v>
      </c>
      <c r="F55" s="88">
        <f t="shared" si="6"/>
        <v>36</v>
      </c>
      <c r="G55" s="88">
        <f t="shared" si="6"/>
        <v>36</v>
      </c>
      <c r="H55" s="88">
        <f t="shared" si="6"/>
        <v>36</v>
      </c>
      <c r="I55" s="88">
        <f t="shared" si="6"/>
        <v>36</v>
      </c>
      <c r="J55" s="88">
        <f t="shared" si="6"/>
        <v>36</v>
      </c>
      <c r="K55" s="89">
        <f t="shared" si="6"/>
        <v>36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CB37A-0A31-49EA-AB9A-56C0759BE53F}">
  <sheetPr>
    <tabColor rgb="FF00B050"/>
  </sheetPr>
  <dimension ref="A1:M55"/>
  <sheetViews>
    <sheetView workbookViewId="0"/>
  </sheetViews>
  <sheetFormatPr defaultRowHeight="18.75" x14ac:dyDescent="0.4"/>
  <cols>
    <col min="1" max="1" width="5.75" style="4" customWidth="1"/>
    <col min="2" max="2" width="13" bestFit="1" customWidth="1"/>
    <col min="3" max="11" width="5.75" style="4" customWidth="1"/>
    <col min="12" max="13" width="7.125" style="4" customWidth="1"/>
  </cols>
  <sheetData>
    <row r="1" spans="1:13" x14ac:dyDescent="0.4">
      <c r="A1" s="13" t="s">
        <v>2</v>
      </c>
      <c r="B1" s="23" t="s">
        <v>13</v>
      </c>
      <c r="C1" s="13" t="s">
        <v>3</v>
      </c>
      <c r="D1" s="19" t="s">
        <v>4</v>
      </c>
      <c r="E1" s="19" t="s">
        <v>5</v>
      </c>
      <c r="F1" s="19" t="s">
        <v>6</v>
      </c>
      <c r="G1" s="19" t="s">
        <v>7</v>
      </c>
      <c r="H1" s="19" t="s">
        <v>10</v>
      </c>
      <c r="I1" s="19" t="s">
        <v>8</v>
      </c>
      <c r="J1" s="19" t="s">
        <v>9</v>
      </c>
      <c r="K1" s="27" t="s">
        <v>11</v>
      </c>
      <c r="L1" s="31" t="s">
        <v>12</v>
      </c>
      <c r="M1" s="19" t="s">
        <v>17</v>
      </c>
    </row>
    <row r="2" spans="1:13" x14ac:dyDescent="0.4">
      <c r="A2" s="97">
        <f>ROW()-1</f>
        <v>1</v>
      </c>
      <c r="B2" s="24" t="s">
        <v>20</v>
      </c>
      <c r="C2" s="14">
        <v>63</v>
      </c>
      <c r="D2" s="20">
        <v>41</v>
      </c>
      <c r="E2" s="20">
        <v>30</v>
      </c>
      <c r="F2" s="20">
        <v>83</v>
      </c>
      <c r="G2" s="20">
        <v>63</v>
      </c>
      <c r="H2" s="20">
        <v>75</v>
      </c>
      <c r="I2" s="20">
        <v>37</v>
      </c>
      <c r="J2" s="20">
        <v>100</v>
      </c>
      <c r="K2" s="28">
        <v>75</v>
      </c>
      <c r="L2" s="75">
        <f>IF(COUNT(C2:K2)=0,"",SUM(C2:K2))</f>
        <v>567</v>
      </c>
      <c r="M2" s="76">
        <f>IF(L2="","",_xlfn.RANK.EQ(L2,$L$2:$L$41,0))</f>
        <v>11</v>
      </c>
    </row>
    <row r="3" spans="1:13" x14ac:dyDescent="0.4">
      <c r="A3" s="95">
        <f t="shared" ref="A3:A41" si="0">ROW()-1</f>
        <v>2</v>
      </c>
      <c r="B3" s="25" t="s">
        <v>21</v>
      </c>
      <c r="C3" s="15">
        <v>34</v>
      </c>
      <c r="D3" s="21">
        <v>21</v>
      </c>
      <c r="E3" s="21">
        <v>39</v>
      </c>
      <c r="F3" s="21">
        <v>29</v>
      </c>
      <c r="G3" s="21">
        <v>19</v>
      </c>
      <c r="H3" s="21">
        <v>70</v>
      </c>
      <c r="I3" s="21">
        <v>99</v>
      </c>
      <c r="J3" s="21">
        <v>80</v>
      </c>
      <c r="K3" s="29">
        <v>65</v>
      </c>
      <c r="L3" s="77">
        <f t="shared" ref="L3:L41" si="1">IF(COUNT(C3:K3)=0,"",SUM(C3:K3))</f>
        <v>456</v>
      </c>
      <c r="M3" s="78">
        <f t="shared" ref="M3:M41" si="2">IF(L3="","",_xlfn.RANK.EQ(L3,$L$2:$L$41,0))</f>
        <v>27</v>
      </c>
    </row>
    <row r="4" spans="1:13" x14ac:dyDescent="0.4">
      <c r="A4" s="95">
        <f t="shared" si="0"/>
        <v>3</v>
      </c>
      <c r="B4" s="25" t="s">
        <v>22</v>
      </c>
      <c r="C4" s="15">
        <v>79</v>
      </c>
      <c r="D4" s="21">
        <v>52</v>
      </c>
      <c r="E4" s="21">
        <v>17</v>
      </c>
      <c r="F4" s="21">
        <v>79</v>
      </c>
      <c r="G4" s="21">
        <v>63</v>
      </c>
      <c r="H4" s="21">
        <v>83</v>
      </c>
      <c r="I4" s="21">
        <v>64</v>
      </c>
      <c r="J4" s="21">
        <v>61</v>
      </c>
      <c r="K4" s="29">
        <v>48</v>
      </c>
      <c r="L4" s="77">
        <f t="shared" si="1"/>
        <v>546</v>
      </c>
      <c r="M4" s="78">
        <f t="shared" si="2"/>
        <v>16</v>
      </c>
    </row>
    <row r="5" spans="1:13" x14ac:dyDescent="0.4">
      <c r="A5" s="95">
        <f t="shared" si="0"/>
        <v>4</v>
      </c>
      <c r="B5" s="25" t="s">
        <v>23</v>
      </c>
      <c r="C5" s="15">
        <v>96</v>
      </c>
      <c r="D5" s="21">
        <v>36</v>
      </c>
      <c r="E5" s="21">
        <v>82</v>
      </c>
      <c r="F5" s="21">
        <v>33</v>
      </c>
      <c r="G5" s="21">
        <v>71</v>
      </c>
      <c r="H5" s="21">
        <v>96</v>
      </c>
      <c r="I5" s="21">
        <v>66</v>
      </c>
      <c r="J5" s="21">
        <v>76</v>
      </c>
      <c r="K5" s="29">
        <v>82</v>
      </c>
      <c r="L5" s="77">
        <f t="shared" si="1"/>
        <v>638</v>
      </c>
      <c r="M5" s="78">
        <f t="shared" si="2"/>
        <v>3</v>
      </c>
    </row>
    <row r="6" spans="1:13" x14ac:dyDescent="0.4">
      <c r="A6" s="96">
        <f t="shared" si="0"/>
        <v>5</v>
      </c>
      <c r="B6" s="26" t="s">
        <v>24</v>
      </c>
      <c r="C6" s="16">
        <v>30</v>
      </c>
      <c r="D6" s="22">
        <v>68</v>
      </c>
      <c r="E6" s="22">
        <v>47</v>
      </c>
      <c r="F6" s="22">
        <v>22</v>
      </c>
      <c r="G6" s="22">
        <v>68</v>
      </c>
      <c r="H6" s="22">
        <v>44</v>
      </c>
      <c r="I6" s="22">
        <v>23</v>
      </c>
      <c r="J6" s="22">
        <v>85</v>
      </c>
      <c r="K6" s="30">
        <v>67</v>
      </c>
      <c r="L6" s="79">
        <f t="shared" si="1"/>
        <v>454</v>
      </c>
      <c r="M6" s="80">
        <f t="shared" si="2"/>
        <v>28</v>
      </c>
    </row>
    <row r="7" spans="1:13" x14ac:dyDescent="0.4">
      <c r="A7" s="97">
        <f t="shared" si="0"/>
        <v>6</v>
      </c>
      <c r="B7" s="24" t="s">
        <v>25</v>
      </c>
      <c r="C7" s="14">
        <v>77</v>
      </c>
      <c r="D7" s="20">
        <v>16</v>
      </c>
      <c r="E7" s="20">
        <v>53</v>
      </c>
      <c r="F7" s="20">
        <v>52</v>
      </c>
      <c r="G7" s="20">
        <v>42</v>
      </c>
      <c r="H7" s="20">
        <v>71</v>
      </c>
      <c r="I7" s="20">
        <v>41</v>
      </c>
      <c r="J7" s="20">
        <v>88</v>
      </c>
      <c r="K7" s="28">
        <v>51</v>
      </c>
      <c r="L7" s="75">
        <f t="shared" si="1"/>
        <v>491</v>
      </c>
      <c r="M7" s="76">
        <f t="shared" si="2"/>
        <v>23</v>
      </c>
    </row>
    <row r="8" spans="1:13" x14ac:dyDescent="0.4">
      <c r="A8" s="95">
        <f t="shared" si="0"/>
        <v>7</v>
      </c>
      <c r="B8" s="25" t="s">
        <v>26</v>
      </c>
      <c r="C8" s="15">
        <v>100</v>
      </c>
      <c r="D8" s="21">
        <v>30</v>
      </c>
      <c r="E8" s="21">
        <v>48</v>
      </c>
      <c r="F8" s="21">
        <v>13</v>
      </c>
      <c r="G8" s="21">
        <v>30</v>
      </c>
      <c r="H8" s="21">
        <v>50</v>
      </c>
      <c r="I8" s="21">
        <v>58</v>
      </c>
      <c r="J8" s="21">
        <v>49</v>
      </c>
      <c r="K8" s="29">
        <v>71</v>
      </c>
      <c r="L8" s="77">
        <f t="shared" si="1"/>
        <v>449</v>
      </c>
      <c r="M8" s="78">
        <f t="shared" si="2"/>
        <v>30</v>
      </c>
    </row>
    <row r="9" spans="1:13" x14ac:dyDescent="0.4">
      <c r="A9" s="95">
        <f t="shared" si="0"/>
        <v>8</v>
      </c>
      <c r="B9" s="25" t="s">
        <v>27</v>
      </c>
      <c r="C9" s="15">
        <v>43</v>
      </c>
      <c r="D9" s="21">
        <v>31</v>
      </c>
      <c r="E9" s="21">
        <v>36</v>
      </c>
      <c r="F9" s="21">
        <v>66</v>
      </c>
      <c r="G9" s="21">
        <v>48</v>
      </c>
      <c r="H9" s="21">
        <v>13</v>
      </c>
      <c r="I9" s="21">
        <v>86</v>
      </c>
      <c r="J9" s="21">
        <v>38</v>
      </c>
      <c r="K9" s="29">
        <v>89</v>
      </c>
      <c r="L9" s="77">
        <f t="shared" si="1"/>
        <v>450</v>
      </c>
      <c r="M9" s="78">
        <f t="shared" si="2"/>
        <v>29</v>
      </c>
    </row>
    <row r="10" spans="1:13" x14ac:dyDescent="0.4">
      <c r="A10" s="95">
        <f t="shared" si="0"/>
        <v>9</v>
      </c>
      <c r="B10" s="25" t="s">
        <v>28</v>
      </c>
      <c r="C10" s="15">
        <v>49</v>
      </c>
      <c r="D10" s="21">
        <v>76</v>
      </c>
      <c r="E10" s="21">
        <v>78</v>
      </c>
      <c r="F10" s="21">
        <v>28</v>
      </c>
      <c r="G10" s="21">
        <v>45</v>
      </c>
      <c r="H10" s="21">
        <v>13</v>
      </c>
      <c r="I10" s="21">
        <v>47</v>
      </c>
      <c r="J10" s="21">
        <v>91</v>
      </c>
      <c r="K10" s="29">
        <v>20</v>
      </c>
      <c r="L10" s="77">
        <f t="shared" si="1"/>
        <v>447</v>
      </c>
      <c r="M10" s="78">
        <f t="shared" si="2"/>
        <v>32</v>
      </c>
    </row>
    <row r="11" spans="1:13" x14ac:dyDescent="0.4">
      <c r="A11" s="96">
        <f t="shared" si="0"/>
        <v>10</v>
      </c>
      <c r="B11" s="26" t="s">
        <v>29</v>
      </c>
      <c r="C11" s="16">
        <v>36</v>
      </c>
      <c r="D11" s="22">
        <v>79</v>
      </c>
      <c r="E11" s="22">
        <v>66</v>
      </c>
      <c r="F11" s="22">
        <v>31</v>
      </c>
      <c r="G11" s="22">
        <v>82</v>
      </c>
      <c r="H11" s="22">
        <v>79</v>
      </c>
      <c r="I11" s="22">
        <v>28</v>
      </c>
      <c r="J11" s="22">
        <v>68</v>
      </c>
      <c r="K11" s="30">
        <v>33</v>
      </c>
      <c r="L11" s="79">
        <f t="shared" si="1"/>
        <v>502</v>
      </c>
      <c r="M11" s="80">
        <f t="shared" si="2"/>
        <v>22</v>
      </c>
    </row>
    <row r="12" spans="1:13" x14ac:dyDescent="0.4">
      <c r="A12" s="97">
        <f t="shared" si="0"/>
        <v>11</v>
      </c>
      <c r="B12" s="24" t="s">
        <v>30</v>
      </c>
      <c r="C12" s="14">
        <v>39</v>
      </c>
      <c r="D12" s="20">
        <v>100</v>
      </c>
      <c r="E12" s="20">
        <v>76</v>
      </c>
      <c r="F12" s="20">
        <v>61</v>
      </c>
      <c r="G12" s="20">
        <v>27</v>
      </c>
      <c r="H12" s="20">
        <v>100</v>
      </c>
      <c r="I12" s="20">
        <v>70</v>
      </c>
      <c r="J12" s="20">
        <v>28</v>
      </c>
      <c r="K12" s="28">
        <v>36</v>
      </c>
      <c r="L12" s="75">
        <f t="shared" si="1"/>
        <v>537</v>
      </c>
      <c r="M12" s="76">
        <f t="shared" si="2"/>
        <v>18</v>
      </c>
    </row>
    <row r="13" spans="1:13" x14ac:dyDescent="0.4">
      <c r="A13" s="95">
        <f t="shared" si="0"/>
        <v>12</v>
      </c>
      <c r="B13" s="25" t="s">
        <v>31</v>
      </c>
      <c r="C13" s="15">
        <v>97</v>
      </c>
      <c r="D13" s="21">
        <v>41</v>
      </c>
      <c r="E13" s="21">
        <v>54</v>
      </c>
      <c r="F13" s="21">
        <v>49</v>
      </c>
      <c r="G13" s="21">
        <v>67</v>
      </c>
      <c r="H13" s="21">
        <v>54</v>
      </c>
      <c r="I13" s="21">
        <v>53</v>
      </c>
      <c r="J13" s="21">
        <v>75</v>
      </c>
      <c r="K13" s="29">
        <v>30</v>
      </c>
      <c r="L13" s="77">
        <f t="shared" si="1"/>
        <v>520</v>
      </c>
      <c r="M13" s="78">
        <f t="shared" si="2"/>
        <v>20</v>
      </c>
    </row>
    <row r="14" spans="1:13" x14ac:dyDescent="0.4">
      <c r="A14" s="95">
        <f t="shared" si="0"/>
        <v>13</v>
      </c>
      <c r="B14" s="25" t="s">
        <v>32</v>
      </c>
      <c r="C14" s="15">
        <v>44</v>
      </c>
      <c r="D14" s="21">
        <v>85</v>
      </c>
      <c r="E14" s="21">
        <v>89</v>
      </c>
      <c r="F14" s="21">
        <v>29</v>
      </c>
      <c r="G14" s="21">
        <v>60</v>
      </c>
      <c r="H14" s="21">
        <v>64</v>
      </c>
      <c r="I14" s="21">
        <v>38</v>
      </c>
      <c r="J14" s="21">
        <v>39</v>
      </c>
      <c r="K14" s="29">
        <v>92</v>
      </c>
      <c r="L14" s="77">
        <f t="shared" si="1"/>
        <v>540</v>
      </c>
      <c r="M14" s="78">
        <f t="shared" si="2"/>
        <v>17</v>
      </c>
    </row>
    <row r="15" spans="1:13" x14ac:dyDescent="0.4">
      <c r="A15" s="95">
        <f t="shared" si="0"/>
        <v>14</v>
      </c>
      <c r="B15" s="25" t="s">
        <v>33</v>
      </c>
      <c r="C15" s="15">
        <v>34</v>
      </c>
      <c r="D15" s="21">
        <v>38</v>
      </c>
      <c r="E15" s="21">
        <v>86</v>
      </c>
      <c r="F15" s="21">
        <v>96</v>
      </c>
      <c r="G15" s="21">
        <v>84</v>
      </c>
      <c r="H15" s="21">
        <v>25</v>
      </c>
      <c r="I15" s="21">
        <v>27</v>
      </c>
      <c r="J15" s="21">
        <v>86</v>
      </c>
      <c r="K15" s="29">
        <v>79</v>
      </c>
      <c r="L15" s="77">
        <f t="shared" si="1"/>
        <v>555</v>
      </c>
      <c r="M15" s="78">
        <f t="shared" si="2"/>
        <v>13</v>
      </c>
    </row>
    <row r="16" spans="1:13" x14ac:dyDescent="0.4">
      <c r="A16" s="96">
        <f t="shared" si="0"/>
        <v>15</v>
      </c>
      <c r="B16" s="26" t="s">
        <v>34</v>
      </c>
      <c r="C16" s="16">
        <v>93</v>
      </c>
      <c r="D16" s="22">
        <v>72</v>
      </c>
      <c r="E16" s="22">
        <v>53</v>
      </c>
      <c r="F16" s="22">
        <v>48</v>
      </c>
      <c r="G16" s="22">
        <v>77</v>
      </c>
      <c r="H16" s="22">
        <v>81</v>
      </c>
      <c r="I16" s="22">
        <v>47</v>
      </c>
      <c r="J16" s="22">
        <v>39</v>
      </c>
      <c r="K16" s="30">
        <v>97</v>
      </c>
      <c r="L16" s="79">
        <f t="shared" si="1"/>
        <v>607</v>
      </c>
      <c r="M16" s="80">
        <f t="shared" si="2"/>
        <v>5</v>
      </c>
    </row>
    <row r="17" spans="1:13" x14ac:dyDescent="0.4">
      <c r="A17" s="97">
        <f t="shared" si="0"/>
        <v>16</v>
      </c>
      <c r="B17" s="24" t="s">
        <v>35</v>
      </c>
      <c r="C17" s="14">
        <v>100</v>
      </c>
      <c r="D17" s="20">
        <v>12</v>
      </c>
      <c r="E17" s="20">
        <v>26</v>
      </c>
      <c r="F17" s="20">
        <v>75</v>
      </c>
      <c r="G17" s="20">
        <v>25</v>
      </c>
      <c r="H17" s="20">
        <v>81</v>
      </c>
      <c r="I17" s="20">
        <v>97</v>
      </c>
      <c r="J17" s="20">
        <v>85</v>
      </c>
      <c r="K17" s="28">
        <v>85</v>
      </c>
      <c r="L17" s="75">
        <f t="shared" si="1"/>
        <v>586</v>
      </c>
      <c r="M17" s="76">
        <f t="shared" si="2"/>
        <v>7</v>
      </c>
    </row>
    <row r="18" spans="1:13" x14ac:dyDescent="0.4">
      <c r="A18" s="95">
        <f t="shared" si="0"/>
        <v>17</v>
      </c>
      <c r="B18" s="25" t="s">
        <v>36</v>
      </c>
      <c r="C18" s="15">
        <v>24</v>
      </c>
      <c r="D18" s="21">
        <v>41</v>
      </c>
      <c r="E18" s="21">
        <v>74</v>
      </c>
      <c r="F18" s="21">
        <v>68</v>
      </c>
      <c r="G18" s="21">
        <v>60</v>
      </c>
      <c r="H18" s="21">
        <v>20</v>
      </c>
      <c r="I18" s="21">
        <v>57</v>
      </c>
      <c r="J18" s="21">
        <v>75</v>
      </c>
      <c r="K18" s="29">
        <v>46</v>
      </c>
      <c r="L18" s="77">
        <f t="shared" si="1"/>
        <v>465</v>
      </c>
      <c r="M18" s="78">
        <f t="shared" si="2"/>
        <v>26</v>
      </c>
    </row>
    <row r="19" spans="1:13" x14ac:dyDescent="0.4">
      <c r="A19" s="95">
        <f t="shared" si="0"/>
        <v>18</v>
      </c>
      <c r="B19" s="25" t="s">
        <v>37</v>
      </c>
      <c r="C19" s="15">
        <v>68</v>
      </c>
      <c r="D19" s="21">
        <v>39</v>
      </c>
      <c r="E19" s="21">
        <v>95</v>
      </c>
      <c r="F19" s="21">
        <v>69</v>
      </c>
      <c r="G19" s="21">
        <v>75</v>
      </c>
      <c r="H19" s="21">
        <v>63</v>
      </c>
      <c r="I19" s="21">
        <v>83</v>
      </c>
      <c r="J19" s="21">
        <v>24</v>
      </c>
      <c r="K19" s="29">
        <v>65</v>
      </c>
      <c r="L19" s="77">
        <f t="shared" si="1"/>
        <v>581</v>
      </c>
      <c r="M19" s="78">
        <f t="shared" si="2"/>
        <v>9</v>
      </c>
    </row>
    <row r="20" spans="1:13" x14ac:dyDescent="0.4">
      <c r="A20" s="95">
        <f t="shared" si="0"/>
        <v>19</v>
      </c>
      <c r="B20" s="25" t="s">
        <v>38</v>
      </c>
      <c r="C20" s="15">
        <v>14</v>
      </c>
      <c r="D20" s="21">
        <v>86</v>
      </c>
      <c r="E20" s="21">
        <v>12</v>
      </c>
      <c r="F20" s="21">
        <v>37</v>
      </c>
      <c r="G20" s="21">
        <v>34</v>
      </c>
      <c r="H20" s="21">
        <v>84</v>
      </c>
      <c r="I20" s="21">
        <v>100</v>
      </c>
      <c r="J20" s="21">
        <v>53</v>
      </c>
      <c r="K20" s="29">
        <v>28</v>
      </c>
      <c r="L20" s="77">
        <f t="shared" si="1"/>
        <v>448</v>
      </c>
      <c r="M20" s="78">
        <f t="shared" si="2"/>
        <v>31</v>
      </c>
    </row>
    <row r="21" spans="1:13" x14ac:dyDescent="0.4">
      <c r="A21" s="96">
        <f t="shared" si="0"/>
        <v>20</v>
      </c>
      <c r="B21" s="26" t="s">
        <v>39</v>
      </c>
      <c r="C21" s="16">
        <v>89</v>
      </c>
      <c r="D21" s="22">
        <v>86</v>
      </c>
      <c r="E21" s="22">
        <v>47</v>
      </c>
      <c r="F21" s="22">
        <v>85</v>
      </c>
      <c r="G21" s="22">
        <v>55</v>
      </c>
      <c r="H21" s="22">
        <v>38</v>
      </c>
      <c r="I21" s="22">
        <v>30</v>
      </c>
      <c r="J21" s="22">
        <v>55</v>
      </c>
      <c r="K21" s="30">
        <v>65</v>
      </c>
      <c r="L21" s="79">
        <f t="shared" si="1"/>
        <v>550</v>
      </c>
      <c r="M21" s="80">
        <f t="shared" si="2"/>
        <v>14</v>
      </c>
    </row>
    <row r="22" spans="1:13" x14ac:dyDescent="0.4">
      <c r="A22" s="97">
        <f t="shared" si="0"/>
        <v>21</v>
      </c>
      <c r="B22" s="24" t="s">
        <v>40</v>
      </c>
      <c r="C22" s="14">
        <v>49</v>
      </c>
      <c r="D22" s="20">
        <v>28</v>
      </c>
      <c r="E22" s="20">
        <v>83</v>
      </c>
      <c r="F22" s="20">
        <v>30</v>
      </c>
      <c r="G22" s="20">
        <v>74</v>
      </c>
      <c r="H22" s="20">
        <v>46</v>
      </c>
      <c r="I22" s="20">
        <v>30</v>
      </c>
      <c r="J22" s="20">
        <v>66</v>
      </c>
      <c r="K22" s="28">
        <v>14</v>
      </c>
      <c r="L22" s="75">
        <f t="shared" si="1"/>
        <v>420</v>
      </c>
      <c r="M22" s="76">
        <f t="shared" si="2"/>
        <v>35</v>
      </c>
    </row>
    <row r="23" spans="1:13" x14ac:dyDescent="0.4">
      <c r="A23" s="95">
        <f t="shared" si="0"/>
        <v>22</v>
      </c>
      <c r="B23" s="25" t="s">
        <v>41</v>
      </c>
      <c r="C23" s="15">
        <v>48</v>
      </c>
      <c r="D23" s="21">
        <v>55</v>
      </c>
      <c r="E23" s="21">
        <v>70</v>
      </c>
      <c r="F23" s="21">
        <v>91</v>
      </c>
      <c r="G23" s="21">
        <v>24</v>
      </c>
      <c r="H23" s="21">
        <v>14</v>
      </c>
      <c r="I23" s="21">
        <v>70</v>
      </c>
      <c r="J23" s="21">
        <v>45</v>
      </c>
      <c r="K23" s="29">
        <v>70</v>
      </c>
      <c r="L23" s="77">
        <f t="shared" si="1"/>
        <v>487</v>
      </c>
      <c r="M23" s="78">
        <f t="shared" si="2"/>
        <v>24</v>
      </c>
    </row>
    <row r="24" spans="1:13" x14ac:dyDescent="0.4">
      <c r="A24" s="95">
        <f t="shared" si="0"/>
        <v>23</v>
      </c>
      <c r="B24" s="25" t="s">
        <v>42</v>
      </c>
      <c r="C24" s="15">
        <v>67</v>
      </c>
      <c r="D24" s="21">
        <v>39</v>
      </c>
      <c r="E24" s="21">
        <v>29</v>
      </c>
      <c r="F24" s="21">
        <v>84</v>
      </c>
      <c r="G24" s="21">
        <v>32</v>
      </c>
      <c r="H24" s="21">
        <v>41</v>
      </c>
      <c r="I24" s="21">
        <v>65</v>
      </c>
      <c r="J24" s="21">
        <v>66</v>
      </c>
      <c r="K24" s="29">
        <v>82</v>
      </c>
      <c r="L24" s="77">
        <f t="shared" si="1"/>
        <v>505</v>
      </c>
      <c r="M24" s="78">
        <f t="shared" si="2"/>
        <v>21</v>
      </c>
    </row>
    <row r="25" spans="1:13" x14ac:dyDescent="0.4">
      <c r="A25" s="95">
        <f t="shared" si="0"/>
        <v>24</v>
      </c>
      <c r="B25" s="25" t="s">
        <v>43</v>
      </c>
      <c r="C25" s="15">
        <v>49</v>
      </c>
      <c r="D25" s="21">
        <v>76</v>
      </c>
      <c r="E25" s="21">
        <v>100</v>
      </c>
      <c r="F25" s="21">
        <v>36</v>
      </c>
      <c r="G25" s="21">
        <v>85</v>
      </c>
      <c r="H25" s="21">
        <v>62</v>
      </c>
      <c r="I25" s="21">
        <v>99</v>
      </c>
      <c r="J25" s="21">
        <v>63</v>
      </c>
      <c r="K25" s="29">
        <v>28</v>
      </c>
      <c r="L25" s="77">
        <f t="shared" si="1"/>
        <v>598</v>
      </c>
      <c r="M25" s="78">
        <f t="shared" si="2"/>
        <v>6</v>
      </c>
    </row>
    <row r="26" spans="1:13" x14ac:dyDescent="0.4">
      <c r="A26" s="96">
        <f t="shared" si="0"/>
        <v>25</v>
      </c>
      <c r="B26" s="26" t="s">
        <v>44</v>
      </c>
      <c r="C26" s="16">
        <v>100</v>
      </c>
      <c r="D26" s="22">
        <v>97</v>
      </c>
      <c r="E26" s="22">
        <v>62</v>
      </c>
      <c r="F26" s="22">
        <v>27</v>
      </c>
      <c r="G26" s="22">
        <v>82</v>
      </c>
      <c r="H26" s="22">
        <v>69</v>
      </c>
      <c r="I26" s="22">
        <v>31</v>
      </c>
      <c r="J26" s="22">
        <v>79</v>
      </c>
      <c r="K26" s="30">
        <v>67</v>
      </c>
      <c r="L26" s="79">
        <f t="shared" si="1"/>
        <v>614</v>
      </c>
      <c r="M26" s="80">
        <f t="shared" si="2"/>
        <v>4</v>
      </c>
    </row>
    <row r="27" spans="1:13" x14ac:dyDescent="0.4">
      <c r="A27" s="97">
        <f t="shared" si="0"/>
        <v>26</v>
      </c>
      <c r="B27" s="24" t="s">
        <v>45</v>
      </c>
      <c r="C27" s="14">
        <v>28</v>
      </c>
      <c r="D27" s="20">
        <v>52</v>
      </c>
      <c r="E27" s="20">
        <v>74</v>
      </c>
      <c r="F27" s="20">
        <v>47</v>
      </c>
      <c r="G27" s="20">
        <v>51</v>
      </c>
      <c r="H27" s="20">
        <v>58</v>
      </c>
      <c r="I27" s="20">
        <v>49</v>
      </c>
      <c r="J27" s="20">
        <v>19</v>
      </c>
      <c r="K27" s="28">
        <v>46</v>
      </c>
      <c r="L27" s="75">
        <f t="shared" si="1"/>
        <v>424</v>
      </c>
      <c r="M27" s="76">
        <f t="shared" si="2"/>
        <v>34</v>
      </c>
    </row>
    <row r="28" spans="1:13" x14ac:dyDescent="0.4">
      <c r="A28" s="95">
        <f t="shared" si="0"/>
        <v>27</v>
      </c>
      <c r="B28" s="25" t="s">
        <v>46</v>
      </c>
      <c r="C28" s="15">
        <v>71</v>
      </c>
      <c r="D28" s="21">
        <v>100</v>
      </c>
      <c r="E28" s="21">
        <v>92</v>
      </c>
      <c r="F28" s="21">
        <v>34</v>
      </c>
      <c r="G28" s="21">
        <v>77</v>
      </c>
      <c r="H28" s="21">
        <v>94</v>
      </c>
      <c r="I28" s="21">
        <v>32</v>
      </c>
      <c r="J28" s="21">
        <v>43</v>
      </c>
      <c r="K28" s="29">
        <v>26</v>
      </c>
      <c r="L28" s="77">
        <f t="shared" si="1"/>
        <v>569</v>
      </c>
      <c r="M28" s="78">
        <f t="shared" si="2"/>
        <v>10</v>
      </c>
    </row>
    <row r="29" spans="1:13" x14ac:dyDescent="0.4">
      <c r="A29" s="95">
        <f t="shared" si="0"/>
        <v>28</v>
      </c>
      <c r="B29" s="25" t="s">
        <v>47</v>
      </c>
      <c r="C29" s="15">
        <v>70</v>
      </c>
      <c r="D29" s="21">
        <v>92</v>
      </c>
      <c r="E29" s="21">
        <v>73</v>
      </c>
      <c r="F29" s="21">
        <v>50</v>
      </c>
      <c r="G29" s="21">
        <v>58</v>
      </c>
      <c r="H29" s="21">
        <v>83</v>
      </c>
      <c r="I29" s="21">
        <v>94</v>
      </c>
      <c r="J29" s="21">
        <v>80</v>
      </c>
      <c r="K29" s="29">
        <v>63</v>
      </c>
      <c r="L29" s="77">
        <f t="shared" si="1"/>
        <v>663</v>
      </c>
      <c r="M29" s="78">
        <f t="shared" si="2"/>
        <v>2</v>
      </c>
    </row>
    <row r="30" spans="1:13" x14ac:dyDescent="0.4">
      <c r="A30" s="95">
        <f t="shared" si="0"/>
        <v>29</v>
      </c>
      <c r="B30" s="25" t="s">
        <v>48</v>
      </c>
      <c r="C30" s="15">
        <v>45</v>
      </c>
      <c r="D30" s="21">
        <v>46</v>
      </c>
      <c r="E30" s="21">
        <v>49</v>
      </c>
      <c r="F30" s="21">
        <v>40</v>
      </c>
      <c r="G30" s="21">
        <v>70</v>
      </c>
      <c r="H30" s="21">
        <v>84</v>
      </c>
      <c r="I30" s="21">
        <v>29</v>
      </c>
      <c r="J30" s="21">
        <v>52</v>
      </c>
      <c r="K30" s="29">
        <v>67</v>
      </c>
      <c r="L30" s="77">
        <f t="shared" si="1"/>
        <v>482</v>
      </c>
      <c r="M30" s="78">
        <f t="shared" si="2"/>
        <v>25</v>
      </c>
    </row>
    <row r="31" spans="1:13" x14ac:dyDescent="0.4">
      <c r="A31" s="96">
        <f t="shared" si="0"/>
        <v>30</v>
      </c>
      <c r="B31" s="26" t="s">
        <v>49</v>
      </c>
      <c r="C31" s="16">
        <v>47</v>
      </c>
      <c r="D31" s="22">
        <v>82</v>
      </c>
      <c r="E31" s="22">
        <v>84</v>
      </c>
      <c r="F31" s="22">
        <v>22</v>
      </c>
      <c r="G31" s="22">
        <v>23</v>
      </c>
      <c r="H31" s="22">
        <v>84</v>
      </c>
      <c r="I31" s="22">
        <v>96</v>
      </c>
      <c r="J31" s="22">
        <v>80</v>
      </c>
      <c r="K31" s="30">
        <v>64</v>
      </c>
      <c r="L31" s="79">
        <f t="shared" si="1"/>
        <v>582</v>
      </c>
      <c r="M31" s="80">
        <f t="shared" si="2"/>
        <v>8</v>
      </c>
    </row>
    <row r="32" spans="1:13" x14ac:dyDescent="0.4">
      <c r="A32" s="97">
        <f t="shared" si="0"/>
        <v>31</v>
      </c>
      <c r="B32" s="24" t="s">
        <v>50</v>
      </c>
      <c r="C32" s="14">
        <v>88</v>
      </c>
      <c r="D32" s="20">
        <v>42</v>
      </c>
      <c r="E32" s="20">
        <v>31</v>
      </c>
      <c r="F32" s="20">
        <v>21</v>
      </c>
      <c r="G32" s="20">
        <v>89</v>
      </c>
      <c r="H32" s="20">
        <v>41</v>
      </c>
      <c r="I32" s="20">
        <v>59</v>
      </c>
      <c r="J32" s="20">
        <v>85</v>
      </c>
      <c r="K32" s="28">
        <v>100</v>
      </c>
      <c r="L32" s="75">
        <f t="shared" si="1"/>
        <v>556</v>
      </c>
      <c r="M32" s="76">
        <f t="shared" si="2"/>
        <v>12</v>
      </c>
    </row>
    <row r="33" spans="1:13" x14ac:dyDescent="0.4">
      <c r="A33" s="95">
        <f t="shared" si="0"/>
        <v>32</v>
      </c>
      <c r="B33" s="25" t="s">
        <v>51</v>
      </c>
      <c r="C33" s="15">
        <v>43</v>
      </c>
      <c r="D33" s="21">
        <v>33</v>
      </c>
      <c r="E33" s="21">
        <v>30</v>
      </c>
      <c r="F33" s="21">
        <v>92</v>
      </c>
      <c r="G33" s="21">
        <v>74</v>
      </c>
      <c r="H33" s="21">
        <v>31</v>
      </c>
      <c r="I33" s="21">
        <v>75</v>
      </c>
      <c r="J33" s="21">
        <v>87</v>
      </c>
      <c r="K33" s="29">
        <v>82</v>
      </c>
      <c r="L33" s="77">
        <f t="shared" si="1"/>
        <v>547</v>
      </c>
      <c r="M33" s="78">
        <f t="shared" si="2"/>
        <v>15</v>
      </c>
    </row>
    <row r="34" spans="1:13" x14ac:dyDescent="0.4">
      <c r="A34" s="95">
        <f t="shared" si="0"/>
        <v>33</v>
      </c>
      <c r="B34" s="25" t="s">
        <v>52</v>
      </c>
      <c r="C34" s="15">
        <v>42</v>
      </c>
      <c r="D34" s="21">
        <v>29</v>
      </c>
      <c r="E34" s="21">
        <v>54</v>
      </c>
      <c r="F34" s="21">
        <v>64</v>
      </c>
      <c r="G34" s="21">
        <v>90</v>
      </c>
      <c r="H34" s="21">
        <v>82</v>
      </c>
      <c r="I34" s="21">
        <v>43</v>
      </c>
      <c r="J34" s="21">
        <v>55</v>
      </c>
      <c r="K34" s="29">
        <v>68</v>
      </c>
      <c r="L34" s="77">
        <f t="shared" si="1"/>
        <v>527</v>
      </c>
      <c r="M34" s="78">
        <f t="shared" si="2"/>
        <v>19</v>
      </c>
    </row>
    <row r="35" spans="1:13" x14ac:dyDescent="0.4">
      <c r="A35" s="95">
        <f t="shared" si="0"/>
        <v>34</v>
      </c>
      <c r="B35" s="25" t="s">
        <v>53</v>
      </c>
      <c r="C35" s="15">
        <v>100</v>
      </c>
      <c r="D35" s="21">
        <v>71</v>
      </c>
      <c r="E35" s="21">
        <v>93</v>
      </c>
      <c r="F35" s="21">
        <v>86</v>
      </c>
      <c r="G35" s="21">
        <v>57</v>
      </c>
      <c r="H35" s="21">
        <v>87</v>
      </c>
      <c r="I35" s="21">
        <v>56</v>
      </c>
      <c r="J35" s="21">
        <v>50</v>
      </c>
      <c r="K35" s="29">
        <v>64</v>
      </c>
      <c r="L35" s="77">
        <f t="shared" si="1"/>
        <v>664</v>
      </c>
      <c r="M35" s="78">
        <f t="shared" si="2"/>
        <v>1</v>
      </c>
    </row>
    <row r="36" spans="1:13" x14ac:dyDescent="0.4">
      <c r="A36" s="96">
        <f t="shared" si="0"/>
        <v>35</v>
      </c>
      <c r="B36" s="26" t="s">
        <v>54</v>
      </c>
      <c r="C36" s="16">
        <v>41</v>
      </c>
      <c r="D36" s="22">
        <v>14</v>
      </c>
      <c r="E36" s="22">
        <v>52</v>
      </c>
      <c r="F36" s="22">
        <v>39</v>
      </c>
      <c r="G36" s="22">
        <v>68</v>
      </c>
      <c r="H36" s="22">
        <v>34</v>
      </c>
      <c r="I36" s="22">
        <v>42</v>
      </c>
      <c r="J36" s="22">
        <v>76</v>
      </c>
      <c r="K36" s="30">
        <v>67</v>
      </c>
      <c r="L36" s="79">
        <f t="shared" si="1"/>
        <v>433</v>
      </c>
      <c r="M36" s="80">
        <f t="shared" si="2"/>
        <v>33</v>
      </c>
    </row>
    <row r="37" spans="1:13" x14ac:dyDescent="0.4">
      <c r="A37" s="97">
        <f t="shared" si="0"/>
        <v>36</v>
      </c>
      <c r="B37" s="24" t="s">
        <v>55</v>
      </c>
      <c r="C37" s="14">
        <v>39</v>
      </c>
      <c r="D37" s="20">
        <v>42</v>
      </c>
      <c r="E37" s="20">
        <v>42</v>
      </c>
      <c r="F37" s="20">
        <v>27</v>
      </c>
      <c r="G37" s="20">
        <v>44</v>
      </c>
      <c r="H37" s="20">
        <v>53</v>
      </c>
      <c r="I37" s="20">
        <v>73</v>
      </c>
      <c r="J37" s="20">
        <v>20</v>
      </c>
      <c r="K37" s="28">
        <v>79</v>
      </c>
      <c r="L37" s="75">
        <f t="shared" si="1"/>
        <v>419</v>
      </c>
      <c r="M37" s="76">
        <f t="shared" si="2"/>
        <v>36</v>
      </c>
    </row>
    <row r="38" spans="1:13" x14ac:dyDescent="0.4">
      <c r="A38" s="95">
        <f t="shared" si="0"/>
        <v>37</v>
      </c>
      <c r="B38" s="25"/>
      <c r="C38" s="15"/>
      <c r="D38" s="21"/>
      <c r="E38" s="21"/>
      <c r="F38" s="21"/>
      <c r="G38" s="21"/>
      <c r="H38" s="21"/>
      <c r="I38" s="21"/>
      <c r="J38" s="21"/>
      <c r="K38" s="29"/>
      <c r="L38" s="77" t="str">
        <f t="shared" si="1"/>
        <v/>
      </c>
      <c r="M38" s="78" t="str">
        <f t="shared" si="2"/>
        <v/>
      </c>
    </row>
    <row r="39" spans="1:13" x14ac:dyDescent="0.4">
      <c r="A39" s="95">
        <f t="shared" si="0"/>
        <v>38</v>
      </c>
      <c r="B39" s="25"/>
      <c r="C39" s="15"/>
      <c r="D39" s="21"/>
      <c r="E39" s="21"/>
      <c r="F39" s="21"/>
      <c r="G39" s="21"/>
      <c r="H39" s="21"/>
      <c r="I39" s="21"/>
      <c r="J39" s="21"/>
      <c r="K39" s="29"/>
      <c r="L39" s="77" t="str">
        <f t="shared" si="1"/>
        <v/>
      </c>
      <c r="M39" s="78" t="str">
        <f t="shared" si="2"/>
        <v/>
      </c>
    </row>
    <row r="40" spans="1:13" x14ac:dyDescent="0.4">
      <c r="A40" s="95">
        <f t="shared" si="0"/>
        <v>39</v>
      </c>
      <c r="B40" s="25"/>
      <c r="C40" s="15"/>
      <c r="D40" s="21"/>
      <c r="E40" s="21"/>
      <c r="F40" s="21"/>
      <c r="G40" s="21"/>
      <c r="H40" s="21"/>
      <c r="I40" s="21"/>
      <c r="J40" s="21"/>
      <c r="K40" s="29"/>
      <c r="L40" s="77" t="str">
        <f t="shared" si="1"/>
        <v/>
      </c>
      <c r="M40" s="78" t="str">
        <f t="shared" si="2"/>
        <v/>
      </c>
    </row>
    <row r="41" spans="1:13" ht="19.5" thickBot="1" x14ac:dyDescent="0.45">
      <c r="A41" s="98">
        <f t="shared" si="0"/>
        <v>40</v>
      </c>
      <c r="B41" s="36"/>
      <c r="C41" s="35"/>
      <c r="D41" s="37"/>
      <c r="E41" s="37"/>
      <c r="F41" s="37"/>
      <c r="G41" s="37"/>
      <c r="H41" s="37"/>
      <c r="I41" s="37"/>
      <c r="J41" s="37"/>
      <c r="K41" s="38"/>
      <c r="L41" s="81" t="str">
        <f t="shared" si="1"/>
        <v/>
      </c>
      <c r="M41" s="82" t="str">
        <f t="shared" si="2"/>
        <v/>
      </c>
    </row>
    <row r="42" spans="1:13" ht="19.5" thickTop="1" x14ac:dyDescent="0.4">
      <c r="A42" s="39" t="s">
        <v>59</v>
      </c>
      <c r="B42" s="40"/>
      <c r="C42" s="41">
        <f>IFERROR(AVERAGE(C2:C41),"")</f>
        <v>59.333333333333336</v>
      </c>
      <c r="D42" s="41">
        <f t="shared" ref="D42:L42" si="3">IFERROR(AVERAGE(D2:D41),"")</f>
        <v>54.111111111111114</v>
      </c>
      <c r="E42" s="41">
        <f t="shared" si="3"/>
        <v>59.055555555555557</v>
      </c>
      <c r="F42" s="41">
        <f t="shared" si="3"/>
        <v>51.194444444444443</v>
      </c>
      <c r="G42" s="41">
        <f t="shared" si="3"/>
        <v>58.138888888888886</v>
      </c>
      <c r="H42" s="41">
        <f t="shared" si="3"/>
        <v>60.194444444444443</v>
      </c>
      <c r="I42" s="41">
        <f t="shared" si="3"/>
        <v>58.166666666666664</v>
      </c>
      <c r="J42" s="41">
        <f t="shared" si="3"/>
        <v>62.805555555555557</v>
      </c>
      <c r="K42" s="43">
        <f t="shared" si="3"/>
        <v>61.416666666666664</v>
      </c>
      <c r="L42" s="44">
        <f t="shared" si="3"/>
        <v>524.41666666666663</v>
      </c>
    </row>
    <row r="44" spans="1:13" x14ac:dyDescent="0.4">
      <c r="B44" s="49" t="s">
        <v>67</v>
      </c>
      <c r="C44" s="48" t="s">
        <v>3</v>
      </c>
      <c r="D44" s="18" t="s">
        <v>4</v>
      </c>
      <c r="E44" s="18" t="s">
        <v>5</v>
      </c>
      <c r="F44" s="18" t="s">
        <v>6</v>
      </c>
      <c r="G44" s="18" t="s">
        <v>7</v>
      </c>
      <c r="H44" s="18" t="s">
        <v>10</v>
      </c>
      <c r="I44" s="18" t="s">
        <v>8</v>
      </c>
      <c r="J44" s="18" t="s">
        <v>9</v>
      </c>
      <c r="K44" s="27" t="s">
        <v>11</v>
      </c>
      <c r="L44" s="90" t="s">
        <v>79</v>
      </c>
      <c r="M44" s="13" t="s">
        <v>80</v>
      </c>
    </row>
    <row r="45" spans="1:13" x14ac:dyDescent="0.4">
      <c r="B45" s="50" t="s">
        <v>75</v>
      </c>
      <c r="C45" s="83">
        <f>COUNTIFS(C$2:C$41,"&gt;="&amp;$L45,C$2:C$41,"&lt;="&amp;$M45)</f>
        <v>7</v>
      </c>
      <c r="D45" s="83">
        <f t="shared" ref="D45:K45" si="4">COUNTIFS(D$2:D$41,"&gt;="&amp;$L45,D$2:D$41,"&lt;="&amp;$M45)</f>
        <v>4</v>
      </c>
      <c r="E45" s="83">
        <f t="shared" si="4"/>
        <v>4</v>
      </c>
      <c r="F45" s="83">
        <f t="shared" si="4"/>
        <v>3</v>
      </c>
      <c r="G45" s="83">
        <f t="shared" si="4"/>
        <v>0</v>
      </c>
      <c r="H45" s="83">
        <f t="shared" si="4"/>
        <v>3</v>
      </c>
      <c r="I45" s="83">
        <f t="shared" si="4"/>
        <v>6</v>
      </c>
      <c r="J45" s="83">
        <f t="shared" si="4"/>
        <v>2</v>
      </c>
      <c r="K45" s="83">
        <f t="shared" si="4"/>
        <v>3</v>
      </c>
      <c r="L45" s="91">
        <v>91</v>
      </c>
      <c r="M45" s="94">
        <v>100</v>
      </c>
    </row>
    <row r="46" spans="1:13" x14ac:dyDescent="0.4">
      <c r="B46" s="68" t="s">
        <v>74</v>
      </c>
      <c r="C46" s="84">
        <f t="shared" ref="C46:K54" si="5">COUNTIFS(C$2:C$41,"&gt;="&amp;$L46,C$2:C$41,"&lt;="&amp;$M46)</f>
        <v>2</v>
      </c>
      <c r="D46" s="84">
        <f t="shared" si="5"/>
        <v>4</v>
      </c>
      <c r="E46" s="84">
        <f t="shared" si="5"/>
        <v>5</v>
      </c>
      <c r="F46" s="84">
        <f t="shared" si="5"/>
        <v>4</v>
      </c>
      <c r="G46" s="84">
        <f t="shared" si="5"/>
        <v>6</v>
      </c>
      <c r="H46" s="84">
        <f t="shared" si="5"/>
        <v>9</v>
      </c>
      <c r="I46" s="84">
        <f t="shared" si="5"/>
        <v>2</v>
      </c>
      <c r="J46" s="84">
        <f t="shared" si="5"/>
        <v>6</v>
      </c>
      <c r="K46" s="84">
        <f t="shared" si="5"/>
        <v>5</v>
      </c>
      <c r="L46" s="92">
        <v>81</v>
      </c>
      <c r="M46" s="95">
        <v>90</v>
      </c>
    </row>
    <row r="47" spans="1:13" x14ac:dyDescent="0.4">
      <c r="B47" s="51" t="s">
        <v>73</v>
      </c>
      <c r="C47" s="84">
        <f t="shared" si="5"/>
        <v>3</v>
      </c>
      <c r="D47" s="84">
        <f t="shared" si="5"/>
        <v>5</v>
      </c>
      <c r="E47" s="84">
        <f t="shared" si="5"/>
        <v>5</v>
      </c>
      <c r="F47" s="84">
        <f t="shared" si="5"/>
        <v>2</v>
      </c>
      <c r="G47" s="84">
        <f t="shared" si="5"/>
        <v>6</v>
      </c>
      <c r="H47" s="84">
        <f t="shared" si="5"/>
        <v>3</v>
      </c>
      <c r="I47" s="84">
        <f t="shared" si="5"/>
        <v>2</v>
      </c>
      <c r="J47" s="84">
        <f t="shared" si="5"/>
        <v>8</v>
      </c>
      <c r="K47" s="84">
        <f t="shared" si="5"/>
        <v>4</v>
      </c>
      <c r="L47" s="92">
        <v>71</v>
      </c>
      <c r="M47" s="95">
        <v>80</v>
      </c>
    </row>
    <row r="48" spans="1:13" x14ac:dyDescent="0.4">
      <c r="B48" s="51" t="s">
        <v>72</v>
      </c>
      <c r="C48" s="84">
        <f t="shared" si="5"/>
        <v>4</v>
      </c>
      <c r="D48" s="84">
        <f t="shared" si="5"/>
        <v>1</v>
      </c>
      <c r="E48" s="84">
        <f t="shared" si="5"/>
        <v>3</v>
      </c>
      <c r="F48" s="84">
        <f t="shared" si="5"/>
        <v>5</v>
      </c>
      <c r="G48" s="84">
        <f t="shared" si="5"/>
        <v>6</v>
      </c>
      <c r="H48" s="84">
        <f t="shared" si="5"/>
        <v>5</v>
      </c>
      <c r="I48" s="84">
        <f t="shared" si="5"/>
        <v>5</v>
      </c>
      <c r="J48" s="84">
        <f t="shared" si="5"/>
        <v>5</v>
      </c>
      <c r="K48" s="84">
        <f t="shared" si="5"/>
        <v>12</v>
      </c>
      <c r="L48" s="92">
        <v>61</v>
      </c>
      <c r="M48" s="95">
        <v>70</v>
      </c>
    </row>
    <row r="49" spans="2:13" x14ac:dyDescent="0.4">
      <c r="B49" s="52" t="s">
        <v>76</v>
      </c>
      <c r="C49" s="85">
        <f t="shared" si="5"/>
        <v>0</v>
      </c>
      <c r="D49" s="85">
        <f t="shared" si="5"/>
        <v>3</v>
      </c>
      <c r="E49" s="85">
        <f t="shared" si="5"/>
        <v>5</v>
      </c>
      <c r="F49" s="85">
        <f t="shared" si="5"/>
        <v>1</v>
      </c>
      <c r="G49" s="85">
        <f t="shared" si="5"/>
        <v>6</v>
      </c>
      <c r="H49" s="85">
        <f t="shared" si="5"/>
        <v>3</v>
      </c>
      <c r="I49" s="85">
        <f t="shared" si="5"/>
        <v>5</v>
      </c>
      <c r="J49" s="85">
        <f t="shared" si="5"/>
        <v>4</v>
      </c>
      <c r="K49" s="85">
        <f t="shared" si="5"/>
        <v>1</v>
      </c>
      <c r="L49" s="93">
        <v>51</v>
      </c>
      <c r="M49" s="96">
        <v>60</v>
      </c>
    </row>
    <row r="50" spans="2:13" x14ac:dyDescent="0.4">
      <c r="B50" s="50" t="s">
        <v>71</v>
      </c>
      <c r="C50" s="83">
        <f t="shared" si="5"/>
        <v>11</v>
      </c>
      <c r="D50" s="83">
        <f t="shared" si="5"/>
        <v>6</v>
      </c>
      <c r="E50" s="83">
        <f t="shared" si="5"/>
        <v>5</v>
      </c>
      <c r="F50" s="83">
        <f t="shared" si="5"/>
        <v>4</v>
      </c>
      <c r="G50" s="83">
        <f t="shared" si="5"/>
        <v>4</v>
      </c>
      <c r="H50" s="83">
        <f t="shared" si="5"/>
        <v>5</v>
      </c>
      <c r="I50" s="83">
        <f t="shared" si="5"/>
        <v>6</v>
      </c>
      <c r="J50" s="83">
        <f t="shared" si="5"/>
        <v>4</v>
      </c>
      <c r="K50" s="83">
        <f t="shared" si="5"/>
        <v>3</v>
      </c>
      <c r="L50" s="91">
        <v>41</v>
      </c>
      <c r="M50" s="94">
        <v>50</v>
      </c>
    </row>
    <row r="51" spans="2:13" x14ac:dyDescent="0.4">
      <c r="B51" s="68" t="s">
        <v>70</v>
      </c>
      <c r="C51" s="84">
        <f t="shared" si="5"/>
        <v>5</v>
      </c>
      <c r="D51" s="84">
        <f t="shared" si="5"/>
        <v>6</v>
      </c>
      <c r="E51" s="84">
        <f t="shared" si="5"/>
        <v>3</v>
      </c>
      <c r="F51" s="84">
        <f t="shared" si="5"/>
        <v>7</v>
      </c>
      <c r="G51" s="84">
        <f t="shared" si="5"/>
        <v>2</v>
      </c>
      <c r="H51" s="84">
        <f t="shared" si="5"/>
        <v>3</v>
      </c>
      <c r="I51" s="84">
        <f t="shared" si="5"/>
        <v>4</v>
      </c>
      <c r="J51" s="84">
        <f t="shared" si="5"/>
        <v>3</v>
      </c>
      <c r="K51" s="84">
        <f t="shared" si="5"/>
        <v>2</v>
      </c>
      <c r="L51" s="92">
        <v>31</v>
      </c>
      <c r="M51" s="95">
        <v>40</v>
      </c>
    </row>
    <row r="52" spans="2:13" x14ac:dyDescent="0.4">
      <c r="B52" s="51" t="s">
        <v>69</v>
      </c>
      <c r="C52" s="84">
        <f t="shared" si="5"/>
        <v>3</v>
      </c>
      <c r="D52" s="84">
        <f t="shared" si="5"/>
        <v>4</v>
      </c>
      <c r="E52" s="84">
        <f t="shared" si="5"/>
        <v>4</v>
      </c>
      <c r="F52" s="84">
        <f t="shared" si="5"/>
        <v>9</v>
      </c>
      <c r="G52" s="84">
        <f t="shared" si="5"/>
        <v>5</v>
      </c>
      <c r="H52" s="84">
        <f t="shared" si="5"/>
        <v>1</v>
      </c>
      <c r="I52" s="84">
        <f t="shared" si="5"/>
        <v>6</v>
      </c>
      <c r="J52" s="84">
        <f t="shared" si="5"/>
        <v>2</v>
      </c>
      <c r="K52" s="84">
        <f t="shared" si="5"/>
        <v>4</v>
      </c>
      <c r="L52" s="92">
        <v>21</v>
      </c>
      <c r="M52" s="95">
        <v>30</v>
      </c>
    </row>
    <row r="53" spans="2:13" x14ac:dyDescent="0.4">
      <c r="B53" s="51" t="s">
        <v>68</v>
      </c>
      <c r="C53" s="84">
        <f t="shared" si="5"/>
        <v>1</v>
      </c>
      <c r="D53" s="84">
        <f t="shared" si="5"/>
        <v>3</v>
      </c>
      <c r="E53" s="84">
        <f t="shared" si="5"/>
        <v>2</v>
      </c>
      <c r="F53" s="84">
        <f t="shared" si="5"/>
        <v>1</v>
      </c>
      <c r="G53" s="84">
        <f t="shared" si="5"/>
        <v>1</v>
      </c>
      <c r="H53" s="84">
        <f t="shared" si="5"/>
        <v>4</v>
      </c>
      <c r="I53" s="84">
        <f t="shared" si="5"/>
        <v>0</v>
      </c>
      <c r="J53" s="84">
        <f t="shared" si="5"/>
        <v>2</v>
      </c>
      <c r="K53" s="84">
        <f t="shared" si="5"/>
        <v>2</v>
      </c>
      <c r="L53" s="92">
        <v>11</v>
      </c>
      <c r="M53" s="95">
        <v>20</v>
      </c>
    </row>
    <row r="54" spans="2:13" ht="19.5" thickBot="1" x14ac:dyDescent="0.45">
      <c r="B54" s="71" t="s">
        <v>77</v>
      </c>
      <c r="C54" s="86">
        <f t="shared" si="5"/>
        <v>0</v>
      </c>
      <c r="D54" s="86">
        <f t="shared" si="5"/>
        <v>0</v>
      </c>
      <c r="E54" s="86">
        <f t="shared" si="5"/>
        <v>0</v>
      </c>
      <c r="F54" s="86">
        <f t="shared" si="5"/>
        <v>0</v>
      </c>
      <c r="G54" s="86">
        <f t="shared" si="5"/>
        <v>0</v>
      </c>
      <c r="H54" s="86">
        <f t="shared" si="5"/>
        <v>0</v>
      </c>
      <c r="I54" s="86">
        <f t="shared" si="5"/>
        <v>0</v>
      </c>
      <c r="J54" s="86">
        <f t="shared" si="5"/>
        <v>0</v>
      </c>
      <c r="K54" s="86">
        <f>COUNTIFS(K$2:K$41,"&gt;="&amp;$L54,K$2:K$41,"&lt;="&amp;$M54)</f>
        <v>0</v>
      </c>
      <c r="L54" s="93">
        <v>0</v>
      </c>
      <c r="M54" s="96">
        <v>10</v>
      </c>
    </row>
    <row r="55" spans="2:13" ht="19.5" thickTop="1" x14ac:dyDescent="0.4">
      <c r="B55" s="40" t="s">
        <v>78</v>
      </c>
      <c r="C55" s="87">
        <f>SUM(C45:C54)</f>
        <v>36</v>
      </c>
      <c r="D55" s="88">
        <f t="shared" ref="D55:K55" si="6">SUM(D45:D54)</f>
        <v>36</v>
      </c>
      <c r="E55" s="88">
        <f t="shared" si="6"/>
        <v>36</v>
      </c>
      <c r="F55" s="88">
        <f t="shared" si="6"/>
        <v>36</v>
      </c>
      <c r="G55" s="88">
        <f t="shared" si="6"/>
        <v>36</v>
      </c>
      <c r="H55" s="88">
        <f t="shared" si="6"/>
        <v>36</v>
      </c>
      <c r="I55" s="88">
        <f t="shared" si="6"/>
        <v>36</v>
      </c>
      <c r="J55" s="88">
        <f t="shared" si="6"/>
        <v>36</v>
      </c>
      <c r="K55" s="89">
        <f t="shared" si="6"/>
        <v>36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18294-F41D-4E28-A906-4E2EFA7CB02A}">
  <sheetPr codeName="Sheet3">
    <tabColor theme="8" tint="-0.249977111117893"/>
    <pageSetUpPr fitToPage="1"/>
  </sheetPr>
  <dimension ref="A1:P31"/>
  <sheetViews>
    <sheetView workbookViewId="0"/>
  </sheetViews>
  <sheetFormatPr defaultRowHeight="18.75" x14ac:dyDescent="0.4"/>
  <cols>
    <col min="1" max="1" width="4.125" customWidth="1"/>
    <col min="2" max="2" width="12.375" customWidth="1"/>
    <col min="3" max="13" width="6.25" customWidth="1"/>
    <col min="14" max="14" width="4.125" customWidth="1"/>
    <col min="15" max="15" width="5.25" bestFit="1" customWidth="1"/>
    <col min="16" max="16" width="10.25" customWidth="1"/>
  </cols>
  <sheetData>
    <row r="1" spans="1:16" x14ac:dyDescent="0.4">
      <c r="A1" s="8">
        <v>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t="s">
        <v>0</v>
      </c>
      <c r="P1" s="17">
        <v>3</v>
      </c>
    </row>
    <row r="2" spans="1:16" ht="24" customHeight="1" x14ac:dyDescent="0.4">
      <c r="A2" s="34"/>
      <c r="B2" t="str">
        <f>P3&amp;""</f>
        <v>1学期中間</v>
      </c>
      <c r="D2" s="3" t="str">
        <f>P1&amp;""</f>
        <v>3</v>
      </c>
      <c r="E2" s="3" t="s">
        <v>14</v>
      </c>
      <c r="F2" s="3" t="str">
        <f>P2&amp;""</f>
        <v>A</v>
      </c>
      <c r="G2" s="3" t="s">
        <v>1</v>
      </c>
      <c r="H2" s="3" t="str">
        <f>A1&amp;""</f>
        <v>1</v>
      </c>
      <c r="I2" s="3" t="s">
        <v>15</v>
      </c>
      <c r="J2" s="1" t="s">
        <v>13</v>
      </c>
      <c r="K2" s="99" t="str">
        <f ca="1">IFERROR(VLOOKUP($A$1,INDIRECT(P3 &amp; "!$A:$B"),2,FALSE),"")</f>
        <v>天野　育二</v>
      </c>
      <c r="L2" s="99"/>
      <c r="M2" s="99"/>
      <c r="N2" s="34"/>
      <c r="O2" t="s">
        <v>1</v>
      </c>
      <c r="P2" s="17" t="s">
        <v>56</v>
      </c>
    </row>
    <row r="3" spans="1:16" ht="24" customHeight="1" x14ac:dyDescent="0.4">
      <c r="A3" s="34"/>
      <c r="N3" s="34"/>
      <c r="O3" t="s">
        <v>58</v>
      </c>
      <c r="P3" s="17" t="s">
        <v>57</v>
      </c>
    </row>
    <row r="4" spans="1:16" ht="24" customHeight="1" x14ac:dyDescent="0.4">
      <c r="A4" s="34"/>
      <c r="B4" s="12" t="s">
        <v>18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9" t="s">
        <v>10</v>
      </c>
      <c r="I4" s="9" t="s">
        <v>8</v>
      </c>
      <c r="J4" s="9" t="s">
        <v>9</v>
      </c>
      <c r="K4" s="9" t="s">
        <v>11</v>
      </c>
      <c r="L4" s="10" t="s">
        <v>12</v>
      </c>
      <c r="M4" s="9" t="s">
        <v>17</v>
      </c>
      <c r="N4" s="34"/>
    </row>
    <row r="5" spans="1:16" ht="24" customHeight="1" x14ac:dyDescent="0.4">
      <c r="A5" s="34"/>
      <c r="B5" s="32" t="s">
        <v>19</v>
      </c>
      <c r="C5" s="3">
        <f t="shared" ref="C5:M5" ca="1" si="0">IFERROR(VLOOKUP($A$1,INDIRECT($P$3&amp;"!$A:$M"),COLUMN(),FALSE),"")</f>
        <v>68</v>
      </c>
      <c r="D5" s="3">
        <f t="shared" ca="1" si="0"/>
        <v>40</v>
      </c>
      <c r="E5" s="3">
        <f t="shared" ca="1" si="0"/>
        <v>20</v>
      </c>
      <c r="F5" s="3">
        <f t="shared" ca="1" si="0"/>
        <v>83</v>
      </c>
      <c r="G5" s="3">
        <f t="shared" ca="1" si="0"/>
        <v>72</v>
      </c>
      <c r="H5" s="3">
        <f t="shared" ca="1" si="0"/>
        <v>83</v>
      </c>
      <c r="I5" s="3">
        <f t="shared" ca="1" si="0"/>
        <v>33</v>
      </c>
      <c r="J5" s="3">
        <f t="shared" ca="1" si="0"/>
        <v>95</v>
      </c>
      <c r="K5" s="3">
        <f t="shared" ca="1" si="0"/>
        <v>74</v>
      </c>
      <c r="L5" s="7">
        <f t="shared" ca="1" si="0"/>
        <v>568</v>
      </c>
      <c r="M5" s="11">
        <f t="shared" ca="1" si="0"/>
        <v>11</v>
      </c>
      <c r="N5" s="34"/>
    </row>
    <row r="6" spans="1:16" ht="24" customHeight="1" x14ac:dyDescent="0.4">
      <c r="A6" s="34"/>
      <c r="B6" s="33" t="s">
        <v>16</v>
      </c>
      <c r="C6" s="5">
        <f t="shared" ref="C6:L6" ca="1" si="1">IFERROR(VLOOKUP("平均",INDIRECT($P$3&amp;"!$A:$M"),COLUMN(),FALSE),"")</f>
        <v>58.472222222222221</v>
      </c>
      <c r="D6" s="5">
        <f t="shared" ca="1" si="1"/>
        <v>55.472222222222221</v>
      </c>
      <c r="E6" s="5">
        <f t="shared" ca="1" si="1"/>
        <v>60.083333333333336</v>
      </c>
      <c r="F6" s="5">
        <f t="shared" ca="1" si="1"/>
        <v>53.388888888888886</v>
      </c>
      <c r="G6" s="5">
        <f t="shared" ca="1" si="1"/>
        <v>59.138888888888886</v>
      </c>
      <c r="H6" s="5">
        <f t="shared" ca="1" si="1"/>
        <v>62.194444444444443</v>
      </c>
      <c r="I6" s="5">
        <f t="shared" ca="1" si="1"/>
        <v>58.027777777777779</v>
      </c>
      <c r="J6" s="5">
        <f t="shared" ca="1" si="1"/>
        <v>62.777777777777779</v>
      </c>
      <c r="K6" s="5">
        <f t="shared" ca="1" si="1"/>
        <v>59.638888888888886</v>
      </c>
      <c r="L6" s="6">
        <f t="shared" ca="1" si="1"/>
        <v>529.19444444444446</v>
      </c>
      <c r="M6" s="4"/>
      <c r="N6" s="34"/>
    </row>
    <row r="7" spans="1:16" ht="24" customHeight="1" x14ac:dyDescent="0.4">
      <c r="A7" s="34"/>
      <c r="N7" s="34"/>
    </row>
    <row r="8" spans="1:16" ht="24" customHeight="1" x14ac:dyDescent="0.4">
      <c r="A8" s="34"/>
      <c r="N8" s="34"/>
    </row>
    <row r="9" spans="1:16" ht="24" customHeight="1" x14ac:dyDescent="0.4">
      <c r="A9" s="34"/>
      <c r="N9" s="34"/>
    </row>
    <row r="10" spans="1:16" ht="24" customHeight="1" x14ac:dyDescent="0.4">
      <c r="A10" s="34"/>
      <c r="N10" s="34"/>
    </row>
    <row r="11" spans="1:16" ht="24" customHeight="1" x14ac:dyDescent="0.4">
      <c r="A11" s="34"/>
      <c r="N11" s="34"/>
    </row>
    <row r="12" spans="1:16" ht="24" customHeight="1" x14ac:dyDescent="0.4">
      <c r="A12" s="34"/>
      <c r="N12" s="34"/>
    </row>
    <row r="13" spans="1:16" ht="24" customHeight="1" x14ac:dyDescent="0.4">
      <c r="A13" s="34"/>
      <c r="N13" s="34"/>
    </row>
    <row r="14" spans="1:16" ht="24" customHeight="1" x14ac:dyDescent="0.4">
      <c r="A14" s="34"/>
      <c r="N14" s="34"/>
    </row>
    <row r="15" spans="1:16" ht="24" customHeight="1" x14ac:dyDescent="0.4">
      <c r="A15" s="34"/>
      <c r="N15" s="34"/>
    </row>
    <row r="16" spans="1:16" ht="24" customHeight="1" x14ac:dyDescent="0.4">
      <c r="A16" s="34"/>
      <c r="B16" s="12" t="s">
        <v>67</v>
      </c>
      <c r="C16" s="9" t="s">
        <v>3</v>
      </c>
      <c r="D16" s="9" t="s">
        <v>4</v>
      </c>
      <c r="E16" s="9" t="s">
        <v>5</v>
      </c>
      <c r="F16" s="9" t="s">
        <v>6</v>
      </c>
      <c r="G16" s="9" t="s">
        <v>7</v>
      </c>
      <c r="H16" s="9" t="s">
        <v>10</v>
      </c>
      <c r="I16" s="9" t="s">
        <v>8</v>
      </c>
      <c r="J16" s="9" t="s">
        <v>9</v>
      </c>
      <c r="K16" s="9" t="s">
        <v>11</v>
      </c>
      <c r="N16" s="34"/>
    </row>
    <row r="17" spans="1:14" ht="24" customHeight="1" x14ac:dyDescent="0.4">
      <c r="A17" s="34"/>
      <c r="B17" s="69" t="s">
        <v>75</v>
      </c>
      <c r="C17" s="67">
        <f ca="1">IFERROR(VLOOKUP($B17,INDIRECT($P$3&amp;"!$B$45:$K$55"),COLUMN()-1,FALSE),"")</f>
        <v>8</v>
      </c>
      <c r="D17" s="67">
        <f t="shared" ref="D17:K27" ca="1" si="2">IFERROR(VLOOKUP($B17,INDIRECT($P$3&amp;"!$B:$K"),COLUMN()-1,FALSE),"")</f>
        <v>4</v>
      </c>
      <c r="E17" s="67">
        <f t="shared" ca="1" si="2"/>
        <v>4</v>
      </c>
      <c r="F17" s="67">
        <f t="shared" ca="1" si="2"/>
        <v>2</v>
      </c>
      <c r="G17" s="67">
        <f t="shared" ca="1" si="2"/>
        <v>2</v>
      </c>
      <c r="H17" s="67">
        <f t="shared" ca="1" si="2"/>
        <v>4</v>
      </c>
      <c r="I17" s="67">
        <f t="shared" ca="1" si="2"/>
        <v>7</v>
      </c>
      <c r="J17" s="67">
        <f t="shared" ca="1" si="2"/>
        <v>3</v>
      </c>
      <c r="K17" s="67">
        <f t="shared" ca="1" si="2"/>
        <v>2</v>
      </c>
      <c r="N17" s="34"/>
    </row>
    <row r="18" spans="1:14" ht="24" customHeight="1" x14ac:dyDescent="0.4">
      <c r="A18" s="34"/>
      <c r="B18" s="70" t="s">
        <v>74</v>
      </c>
      <c r="C18" s="2">
        <f t="shared" ref="C18:C27" ca="1" si="3">IFERROR(VLOOKUP($B18,INDIRECT($P$3&amp;"!$B:$K"),COLUMN()-1,FALSE),"")</f>
        <v>1</v>
      </c>
      <c r="D18" s="2">
        <f t="shared" ca="1" si="2"/>
        <v>3</v>
      </c>
      <c r="E18" s="2">
        <f t="shared" ca="1" si="2"/>
        <v>5</v>
      </c>
      <c r="F18" s="2">
        <f t="shared" ca="1" si="2"/>
        <v>5</v>
      </c>
      <c r="G18" s="2">
        <f t="shared" ca="1" si="2"/>
        <v>4</v>
      </c>
      <c r="H18" s="2">
        <f t="shared" ca="1" si="2"/>
        <v>8</v>
      </c>
      <c r="I18" s="2">
        <f t="shared" ca="1" si="2"/>
        <v>1</v>
      </c>
      <c r="J18" s="2">
        <f t="shared" ca="1" si="2"/>
        <v>6</v>
      </c>
      <c r="K18" s="2">
        <f t="shared" ca="1" si="2"/>
        <v>4</v>
      </c>
      <c r="N18" s="34"/>
    </row>
    <row r="19" spans="1:14" ht="24" customHeight="1" x14ac:dyDescent="0.4">
      <c r="A19" s="34"/>
      <c r="B19" s="70" t="s">
        <v>73</v>
      </c>
      <c r="C19" s="2">
        <f t="shared" ca="1" si="3"/>
        <v>5</v>
      </c>
      <c r="D19" s="2">
        <f t="shared" ca="1" si="2"/>
        <v>7</v>
      </c>
      <c r="E19" s="2">
        <f t="shared" ca="1" si="2"/>
        <v>5</v>
      </c>
      <c r="F19" s="2">
        <f t="shared" ca="1" si="2"/>
        <v>4</v>
      </c>
      <c r="G19" s="2">
        <f t="shared" ca="1" si="2"/>
        <v>7</v>
      </c>
      <c r="H19" s="2">
        <f t="shared" ca="1" si="2"/>
        <v>5</v>
      </c>
      <c r="I19" s="2">
        <f t="shared" ca="1" si="2"/>
        <v>3</v>
      </c>
      <c r="J19" s="2">
        <f t="shared" ca="1" si="2"/>
        <v>7</v>
      </c>
      <c r="K19" s="2">
        <f t="shared" ca="1" si="2"/>
        <v>6</v>
      </c>
      <c r="N19" s="34"/>
    </row>
    <row r="20" spans="1:14" ht="24" customHeight="1" x14ac:dyDescent="0.4">
      <c r="A20" s="34"/>
      <c r="B20" s="70" t="s">
        <v>72</v>
      </c>
      <c r="C20" s="2">
        <f t="shared" ca="1" si="3"/>
        <v>2</v>
      </c>
      <c r="D20" s="2">
        <f t="shared" ca="1" si="2"/>
        <v>0</v>
      </c>
      <c r="E20" s="2">
        <f t="shared" ca="1" si="2"/>
        <v>3</v>
      </c>
      <c r="F20" s="2">
        <f t="shared" ca="1" si="2"/>
        <v>2</v>
      </c>
      <c r="G20" s="2">
        <f t="shared" ca="1" si="2"/>
        <v>5</v>
      </c>
      <c r="H20" s="2">
        <f t="shared" ca="1" si="2"/>
        <v>3</v>
      </c>
      <c r="I20" s="2">
        <f t="shared" ca="1" si="2"/>
        <v>2</v>
      </c>
      <c r="J20" s="2">
        <f t="shared" ca="1" si="2"/>
        <v>4</v>
      </c>
      <c r="K20" s="2">
        <f t="shared" ca="1" si="2"/>
        <v>8</v>
      </c>
      <c r="N20" s="34"/>
    </row>
    <row r="21" spans="1:14" ht="24" customHeight="1" x14ac:dyDescent="0.4">
      <c r="A21" s="34"/>
      <c r="B21" s="70" t="s">
        <v>76</v>
      </c>
      <c r="C21" s="2">
        <f t="shared" ca="1" si="3"/>
        <v>2</v>
      </c>
      <c r="D21" s="2">
        <f t="shared" ca="1" si="2"/>
        <v>5</v>
      </c>
      <c r="E21" s="2">
        <f t="shared" ca="1" si="2"/>
        <v>6</v>
      </c>
      <c r="F21" s="2">
        <f t="shared" ca="1" si="2"/>
        <v>6</v>
      </c>
      <c r="G21" s="2">
        <f t="shared" ca="1" si="2"/>
        <v>5</v>
      </c>
      <c r="H21" s="2">
        <f t="shared" ca="1" si="2"/>
        <v>4</v>
      </c>
      <c r="I21" s="2">
        <f t="shared" ca="1" si="2"/>
        <v>7</v>
      </c>
      <c r="J21" s="2">
        <f t="shared" ca="1" si="2"/>
        <v>5</v>
      </c>
      <c r="K21" s="2">
        <f t="shared" ca="1" si="2"/>
        <v>4</v>
      </c>
      <c r="N21" s="34"/>
    </row>
    <row r="22" spans="1:14" ht="24" customHeight="1" x14ac:dyDescent="0.4">
      <c r="A22" s="34"/>
      <c r="B22" s="70" t="s">
        <v>71</v>
      </c>
      <c r="C22" s="2">
        <f t="shared" ca="1" si="3"/>
        <v>4</v>
      </c>
      <c r="D22" s="2">
        <f t="shared" ca="1" si="2"/>
        <v>2</v>
      </c>
      <c r="E22" s="2">
        <f t="shared" ca="1" si="2"/>
        <v>5</v>
      </c>
      <c r="F22" s="2">
        <f t="shared" ca="1" si="2"/>
        <v>0</v>
      </c>
      <c r="G22" s="2">
        <f t="shared" ca="1" si="2"/>
        <v>4</v>
      </c>
      <c r="H22" s="2">
        <f t="shared" ca="1" si="2"/>
        <v>4</v>
      </c>
      <c r="I22" s="2">
        <f t="shared" ca="1" si="2"/>
        <v>4</v>
      </c>
      <c r="J22" s="2">
        <f t="shared" ca="1" si="2"/>
        <v>4</v>
      </c>
      <c r="K22" s="2">
        <f t="shared" ca="1" si="2"/>
        <v>3</v>
      </c>
      <c r="L22" s="4"/>
      <c r="M22" s="4"/>
      <c r="N22" s="34"/>
    </row>
    <row r="23" spans="1:14" ht="24" customHeight="1" x14ac:dyDescent="0.4">
      <c r="A23" s="34"/>
      <c r="B23" s="70" t="s">
        <v>70</v>
      </c>
      <c r="C23" s="2">
        <f t="shared" ca="1" si="3"/>
        <v>8</v>
      </c>
      <c r="D23" s="2">
        <f t="shared" ca="1" si="2"/>
        <v>8</v>
      </c>
      <c r="E23" s="2">
        <f t="shared" ca="1" si="2"/>
        <v>3</v>
      </c>
      <c r="F23" s="2">
        <f t="shared" ca="1" si="2"/>
        <v>8</v>
      </c>
      <c r="G23" s="2">
        <f t="shared" ca="1" si="2"/>
        <v>6</v>
      </c>
      <c r="H23" s="2">
        <f t="shared" ca="1" si="2"/>
        <v>4</v>
      </c>
      <c r="I23" s="2">
        <f t="shared" ca="1" si="2"/>
        <v>10</v>
      </c>
      <c r="J23" s="2">
        <f t="shared" ca="1" si="2"/>
        <v>4</v>
      </c>
      <c r="K23" s="2">
        <f t="shared" ca="1" si="2"/>
        <v>4</v>
      </c>
      <c r="L23" s="4"/>
      <c r="M23" s="4"/>
      <c r="N23" s="34"/>
    </row>
    <row r="24" spans="1:14" ht="24" customHeight="1" x14ac:dyDescent="0.4">
      <c r="A24" s="34"/>
      <c r="B24" s="70" t="s">
        <v>69</v>
      </c>
      <c r="C24" s="2">
        <f t="shared" ca="1" si="3"/>
        <v>5</v>
      </c>
      <c r="D24" s="2">
        <f t="shared" ca="1" si="2"/>
        <v>7</v>
      </c>
      <c r="E24" s="2">
        <f t="shared" ca="1" si="2"/>
        <v>4</v>
      </c>
      <c r="F24" s="2">
        <f t="shared" ca="1" si="2"/>
        <v>9</v>
      </c>
      <c r="G24" s="2">
        <f t="shared" ca="1" si="2"/>
        <v>3</v>
      </c>
      <c r="H24" s="2">
        <f t="shared" ca="1" si="2"/>
        <v>3</v>
      </c>
      <c r="I24" s="2">
        <f t="shared" ca="1" si="2"/>
        <v>2</v>
      </c>
      <c r="J24" s="2">
        <f t="shared" ca="1" si="2"/>
        <v>3</v>
      </c>
      <c r="K24" s="2">
        <f t="shared" ca="1" si="2"/>
        <v>4</v>
      </c>
      <c r="L24" s="4"/>
      <c r="M24" s="4"/>
      <c r="N24" s="34"/>
    </row>
    <row r="25" spans="1:14" ht="24" customHeight="1" x14ac:dyDescent="0.4">
      <c r="A25" s="34"/>
      <c r="B25" s="70" t="s">
        <v>68</v>
      </c>
      <c r="C25" s="2">
        <f t="shared" ca="1" si="3"/>
        <v>1</v>
      </c>
      <c r="D25" s="2">
        <f t="shared" ca="1" si="2"/>
        <v>0</v>
      </c>
      <c r="E25" s="2">
        <f t="shared" ca="1" si="2"/>
        <v>1</v>
      </c>
      <c r="F25" s="2">
        <f t="shared" ca="1" si="2"/>
        <v>0</v>
      </c>
      <c r="G25" s="2">
        <f t="shared" ca="1" si="2"/>
        <v>0</v>
      </c>
      <c r="H25" s="2">
        <f t="shared" ca="1" si="2"/>
        <v>1</v>
      </c>
      <c r="I25" s="2">
        <f t="shared" ca="1" si="2"/>
        <v>0</v>
      </c>
      <c r="J25" s="2">
        <f t="shared" ca="1" si="2"/>
        <v>0</v>
      </c>
      <c r="K25" s="2">
        <f t="shared" ca="1" si="2"/>
        <v>1</v>
      </c>
      <c r="L25" s="4"/>
      <c r="M25" s="4"/>
      <c r="N25" s="34"/>
    </row>
    <row r="26" spans="1:14" ht="24" customHeight="1" x14ac:dyDescent="0.4">
      <c r="A26" s="34"/>
      <c r="B26" s="73" t="s">
        <v>77</v>
      </c>
      <c r="C26" s="74">
        <f t="shared" ca="1" si="3"/>
        <v>0</v>
      </c>
      <c r="D26" s="74">
        <f t="shared" ca="1" si="2"/>
        <v>0</v>
      </c>
      <c r="E26" s="74">
        <f t="shared" ca="1" si="2"/>
        <v>0</v>
      </c>
      <c r="F26" s="74">
        <f t="shared" ca="1" si="2"/>
        <v>0</v>
      </c>
      <c r="G26" s="74">
        <f t="shared" ca="1" si="2"/>
        <v>0</v>
      </c>
      <c r="H26" s="74">
        <f t="shared" ca="1" si="2"/>
        <v>0</v>
      </c>
      <c r="I26" s="74">
        <f t="shared" ca="1" si="2"/>
        <v>0</v>
      </c>
      <c r="J26" s="74">
        <f t="shared" ca="1" si="2"/>
        <v>0</v>
      </c>
      <c r="K26" s="74">
        <f t="shared" ca="1" si="2"/>
        <v>0</v>
      </c>
      <c r="L26" s="4"/>
      <c r="M26" s="4"/>
      <c r="N26" s="34"/>
    </row>
    <row r="27" spans="1:14" ht="24" customHeight="1" x14ac:dyDescent="0.4">
      <c r="A27" s="34"/>
      <c r="B27" s="72" t="s">
        <v>78</v>
      </c>
      <c r="C27" s="4">
        <f t="shared" ca="1" si="3"/>
        <v>36</v>
      </c>
      <c r="D27" s="4">
        <f t="shared" ca="1" si="2"/>
        <v>36</v>
      </c>
      <c r="E27" s="4">
        <f t="shared" ca="1" si="2"/>
        <v>36</v>
      </c>
      <c r="F27" s="4">
        <f t="shared" ca="1" si="2"/>
        <v>36</v>
      </c>
      <c r="G27" s="4">
        <f t="shared" ca="1" si="2"/>
        <v>36</v>
      </c>
      <c r="H27" s="4">
        <f t="shared" ca="1" si="2"/>
        <v>36</v>
      </c>
      <c r="I27" s="4">
        <f t="shared" ca="1" si="2"/>
        <v>36</v>
      </c>
      <c r="J27" s="4">
        <f t="shared" ca="1" si="2"/>
        <v>36</v>
      </c>
      <c r="K27" s="4">
        <f t="shared" ca="1" si="2"/>
        <v>36</v>
      </c>
      <c r="L27" s="4"/>
      <c r="M27" s="4"/>
      <c r="N27" s="34"/>
    </row>
    <row r="28" spans="1:14" ht="24" customHeight="1" x14ac:dyDescent="0.4">
      <c r="A28" s="3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34"/>
    </row>
    <row r="29" spans="1:14" ht="24" customHeight="1" x14ac:dyDescent="0.4">
      <c r="A29" s="34"/>
      <c r="B29" t="s">
        <v>66</v>
      </c>
      <c r="N29" s="34"/>
    </row>
    <row r="30" spans="1:14" ht="100.5" customHeight="1" x14ac:dyDescent="0.4">
      <c r="A30" s="34"/>
      <c r="B30" s="100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34"/>
    </row>
    <row r="31" spans="1:14" x14ac:dyDescent="0.4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</row>
  </sheetData>
  <mergeCells count="2">
    <mergeCell ref="K2:M2"/>
    <mergeCell ref="B30:M30"/>
  </mergeCells>
  <phoneticPr fontId="1"/>
  <dataValidations count="1">
    <dataValidation type="list" allowBlank="1" showInputMessage="1" showErrorMessage="1" sqref="P3" xr:uid="{D98E8B88-BC88-43E8-84D4-70B711CD6D4F}">
      <formula1>"1学期中間,1学期期末,2学期中間,2学期期末,3学期"</formula1>
    </dataValidation>
  </dataValidations>
  <pageMargins left="0.6" right="0.22" top="0.54" bottom="0.35" header="0.3" footer="0.3"/>
  <pageSetup paperSize="9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23554-127D-42B3-AF0D-386815E449C0}">
  <sheetPr>
    <tabColor theme="8" tint="-0.249977111117893"/>
  </sheetPr>
  <dimension ref="A1:N30"/>
  <sheetViews>
    <sheetView showZeros="0" workbookViewId="0"/>
  </sheetViews>
  <sheetFormatPr defaultRowHeight="18.75" x14ac:dyDescent="0.4"/>
  <cols>
    <col min="1" max="1" width="4.125" customWidth="1"/>
    <col min="2" max="2" width="10" bestFit="1" customWidth="1"/>
    <col min="3" max="13" width="5.75" customWidth="1"/>
    <col min="14" max="14" width="4.125" customWidth="1"/>
  </cols>
  <sheetData>
    <row r="1" spans="1:14" x14ac:dyDescent="0.4">
      <c r="A1" s="8">
        <v>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x14ac:dyDescent="0.4">
      <c r="A2" s="34"/>
      <c r="C2" s="3" t="str">
        <f>個人票!P1&amp;""</f>
        <v>3</v>
      </c>
      <c r="D2" s="3" t="s">
        <v>14</v>
      </c>
      <c r="E2" s="3" t="str">
        <f>個人票!P2&amp;""</f>
        <v>A</v>
      </c>
      <c r="F2" s="3" t="s">
        <v>1</v>
      </c>
      <c r="G2" s="3" t="str">
        <f>A1&amp;""</f>
        <v>1</v>
      </c>
      <c r="H2" s="3" t="s">
        <v>15</v>
      </c>
      <c r="I2" s="3" t="s">
        <v>13</v>
      </c>
      <c r="J2" s="102" t="str">
        <f>IFERROR(VLOOKUP(A1,'1学期中間'!$A:$B,2,FALSE),"")</f>
        <v>天野　育二</v>
      </c>
      <c r="K2" s="102"/>
      <c r="L2" s="102"/>
      <c r="M2" s="102"/>
      <c r="N2" s="34"/>
    </row>
    <row r="3" spans="1:14" x14ac:dyDescent="0.4">
      <c r="A3" s="34"/>
      <c r="N3" s="34"/>
    </row>
    <row r="4" spans="1:14" x14ac:dyDescent="0.4">
      <c r="A4" s="34"/>
      <c r="B4" s="49" t="s">
        <v>65</v>
      </c>
      <c r="C4" s="48" t="s">
        <v>3</v>
      </c>
      <c r="D4" s="18" t="s">
        <v>4</v>
      </c>
      <c r="E4" s="18" t="s">
        <v>5</v>
      </c>
      <c r="F4" s="18" t="s">
        <v>6</v>
      </c>
      <c r="G4" s="18" t="s">
        <v>7</v>
      </c>
      <c r="H4" s="18" t="s">
        <v>10</v>
      </c>
      <c r="I4" s="18" t="s">
        <v>8</v>
      </c>
      <c r="J4" s="18" t="s">
        <v>9</v>
      </c>
      <c r="K4" s="27" t="s">
        <v>11</v>
      </c>
      <c r="L4" s="63" t="s">
        <v>12</v>
      </c>
      <c r="M4" s="19" t="s">
        <v>17</v>
      </c>
      <c r="N4" s="34"/>
    </row>
    <row r="5" spans="1:14" x14ac:dyDescent="0.4">
      <c r="A5" s="34"/>
      <c r="B5" s="53" t="s">
        <v>60</v>
      </c>
      <c r="C5" s="54">
        <f ca="1">IFERROR(IF(VLOOKUP($A$1,INDIRECT($B5 &amp; "!$A:$M"),COLUMN(),FALSE)=0,NA(),VLOOKUP($A$1,INDIRECT($B5 &amp; "!$A:$M"),COLUMN(),FALSE)),NA())</f>
        <v>68</v>
      </c>
      <c r="D5" s="45">
        <f t="shared" ref="D5:M9" ca="1" si="0">IFERROR(IF(VLOOKUP($A$1,INDIRECT($B5 &amp; "!$A:$M"),COLUMN(),FALSE)=0,NA(),VLOOKUP($A$1,INDIRECT($B5 &amp; "!$A:$M"),COLUMN(),FALSE)),NA())</f>
        <v>40</v>
      </c>
      <c r="E5" s="45">
        <f t="shared" ca="1" si="0"/>
        <v>20</v>
      </c>
      <c r="F5" s="45">
        <f t="shared" ca="1" si="0"/>
        <v>83</v>
      </c>
      <c r="G5" s="45">
        <f t="shared" ca="1" si="0"/>
        <v>72</v>
      </c>
      <c r="H5" s="45">
        <f t="shared" ca="1" si="0"/>
        <v>83</v>
      </c>
      <c r="I5" s="45">
        <f t="shared" ca="1" si="0"/>
        <v>33</v>
      </c>
      <c r="J5" s="45">
        <f t="shared" ca="1" si="0"/>
        <v>95</v>
      </c>
      <c r="K5" s="46">
        <f t="shared" ca="1" si="0"/>
        <v>74</v>
      </c>
      <c r="L5" s="64">
        <f t="shared" ca="1" si="0"/>
        <v>568</v>
      </c>
      <c r="M5" s="47">
        <f t="shared" ca="1" si="0"/>
        <v>11</v>
      </c>
      <c r="N5" s="34"/>
    </row>
    <row r="6" spans="1:14" x14ac:dyDescent="0.4">
      <c r="A6" s="34"/>
      <c r="B6" s="52" t="s">
        <v>61</v>
      </c>
      <c r="C6" s="55">
        <f t="shared" ref="C6:C9" ca="1" si="1">IFERROR(IF(VLOOKUP($A$1,INDIRECT($B6 &amp; "!$A:$M"),COLUMN(),FALSE)=0,NA(),VLOOKUP($A$1,INDIRECT($B6 &amp; "!$A:$M"),COLUMN(),FALSE)),NA())</f>
        <v>68</v>
      </c>
      <c r="D6" s="56">
        <f t="shared" ca="1" si="0"/>
        <v>41</v>
      </c>
      <c r="E6" s="56">
        <f t="shared" ca="1" si="0"/>
        <v>16</v>
      </c>
      <c r="F6" s="56">
        <f t="shared" ca="1" si="0"/>
        <v>90</v>
      </c>
      <c r="G6" s="56">
        <f t="shared" ca="1" si="0"/>
        <v>67</v>
      </c>
      <c r="H6" s="56">
        <f t="shared" ca="1" si="0"/>
        <v>84</v>
      </c>
      <c r="I6" s="56">
        <f t="shared" ca="1" si="0"/>
        <v>43</v>
      </c>
      <c r="J6" s="56">
        <f t="shared" ca="1" si="0"/>
        <v>85</v>
      </c>
      <c r="K6" s="61">
        <f t="shared" ca="1" si="0"/>
        <v>80</v>
      </c>
      <c r="L6" s="65">
        <f t="shared" ca="1" si="0"/>
        <v>574</v>
      </c>
      <c r="M6" s="57">
        <f t="shared" ca="1" si="0"/>
        <v>11</v>
      </c>
      <c r="N6" s="34"/>
    </row>
    <row r="7" spans="1:14" x14ac:dyDescent="0.4">
      <c r="A7" s="34"/>
      <c r="B7" s="53" t="s">
        <v>62</v>
      </c>
      <c r="C7" s="54">
        <f t="shared" ca="1" si="1"/>
        <v>62</v>
      </c>
      <c r="D7" s="45">
        <f t="shared" ca="1" si="0"/>
        <v>35</v>
      </c>
      <c r="E7" s="45">
        <f t="shared" ca="1" si="0"/>
        <v>10</v>
      </c>
      <c r="F7" s="45">
        <f t="shared" ca="1" si="0"/>
        <v>79</v>
      </c>
      <c r="G7" s="45">
        <f t="shared" ca="1" si="0"/>
        <v>66</v>
      </c>
      <c r="H7" s="45">
        <f t="shared" ca="1" si="0"/>
        <v>79</v>
      </c>
      <c r="I7" s="45">
        <f t="shared" ca="1" si="0"/>
        <v>29</v>
      </c>
      <c r="J7" s="45">
        <f t="shared" ca="1" si="0"/>
        <v>96</v>
      </c>
      <c r="K7" s="46">
        <f t="shared" ca="1" si="0"/>
        <v>82</v>
      </c>
      <c r="L7" s="64">
        <f t="shared" ca="1" si="0"/>
        <v>538</v>
      </c>
      <c r="M7" s="47">
        <f t="shared" ca="1" si="0"/>
        <v>17</v>
      </c>
      <c r="N7" s="34"/>
    </row>
    <row r="8" spans="1:14" x14ac:dyDescent="0.4">
      <c r="A8" s="34"/>
      <c r="B8" s="52" t="s">
        <v>63</v>
      </c>
      <c r="C8" s="55">
        <f t="shared" ca="1" si="1"/>
        <v>72</v>
      </c>
      <c r="D8" s="56">
        <f t="shared" ca="1" si="0"/>
        <v>47</v>
      </c>
      <c r="E8" s="56">
        <f t="shared" ca="1" si="0"/>
        <v>13</v>
      </c>
      <c r="F8" s="56">
        <f t="shared" ca="1" si="0"/>
        <v>90</v>
      </c>
      <c r="G8" s="56">
        <f t="shared" ca="1" si="0"/>
        <v>74</v>
      </c>
      <c r="H8" s="56">
        <f t="shared" ca="1" si="0"/>
        <v>89</v>
      </c>
      <c r="I8" s="56">
        <f t="shared" ca="1" si="0"/>
        <v>26</v>
      </c>
      <c r="J8" s="56">
        <f t="shared" ca="1" si="0"/>
        <v>99</v>
      </c>
      <c r="K8" s="61">
        <f t="shared" ca="1" si="0"/>
        <v>66</v>
      </c>
      <c r="L8" s="65">
        <f t="shared" ca="1" si="0"/>
        <v>576</v>
      </c>
      <c r="M8" s="57">
        <f t="shared" ca="1" si="0"/>
        <v>10</v>
      </c>
      <c r="N8" s="34"/>
    </row>
    <row r="9" spans="1:14" x14ac:dyDescent="0.4">
      <c r="A9" s="34"/>
      <c r="B9" s="42" t="s">
        <v>64</v>
      </c>
      <c r="C9" s="58">
        <f t="shared" ca="1" si="1"/>
        <v>63</v>
      </c>
      <c r="D9" s="59">
        <f t="shared" ca="1" si="0"/>
        <v>41</v>
      </c>
      <c r="E9" s="59">
        <f t="shared" ca="1" si="0"/>
        <v>30</v>
      </c>
      <c r="F9" s="59">
        <f t="shared" ca="1" si="0"/>
        <v>83</v>
      </c>
      <c r="G9" s="59">
        <f t="shared" ca="1" si="0"/>
        <v>63</v>
      </c>
      <c r="H9" s="59">
        <f t="shared" ca="1" si="0"/>
        <v>75</v>
      </c>
      <c r="I9" s="59">
        <f t="shared" ca="1" si="0"/>
        <v>37</v>
      </c>
      <c r="J9" s="59">
        <f t="shared" ca="1" si="0"/>
        <v>100</v>
      </c>
      <c r="K9" s="62">
        <f t="shared" ca="1" si="0"/>
        <v>75</v>
      </c>
      <c r="L9" s="66">
        <f t="shared" ca="1" si="0"/>
        <v>567</v>
      </c>
      <c r="M9" s="60">
        <f t="shared" ca="1" si="0"/>
        <v>11</v>
      </c>
      <c r="N9" s="34"/>
    </row>
    <row r="10" spans="1:14" x14ac:dyDescent="0.4">
      <c r="A10" s="34"/>
      <c r="N10" s="34"/>
    </row>
    <row r="11" spans="1:14" x14ac:dyDescent="0.4">
      <c r="A11" s="34"/>
      <c r="N11" s="34"/>
    </row>
    <row r="12" spans="1:14" x14ac:dyDescent="0.4">
      <c r="A12" s="34"/>
      <c r="N12" s="34"/>
    </row>
    <row r="13" spans="1:14" x14ac:dyDescent="0.4">
      <c r="A13" s="34"/>
      <c r="N13" s="34"/>
    </row>
    <row r="14" spans="1:14" x14ac:dyDescent="0.4">
      <c r="A14" s="34"/>
      <c r="N14" s="34"/>
    </row>
    <row r="15" spans="1:14" x14ac:dyDescent="0.4">
      <c r="A15" s="34"/>
      <c r="N15" s="34"/>
    </row>
    <row r="16" spans="1:14" x14ac:dyDescent="0.4">
      <c r="A16" s="34"/>
      <c r="N16" s="34"/>
    </row>
    <row r="17" spans="1:14" x14ac:dyDescent="0.4">
      <c r="A17" s="34"/>
      <c r="N17" s="34"/>
    </row>
    <row r="18" spans="1:14" x14ac:dyDescent="0.4">
      <c r="A18" s="34"/>
      <c r="N18" s="34"/>
    </row>
    <row r="19" spans="1:14" x14ac:dyDescent="0.4">
      <c r="A19" s="34"/>
      <c r="N19" s="34"/>
    </row>
    <row r="20" spans="1:14" x14ac:dyDescent="0.4">
      <c r="A20" s="34"/>
      <c r="N20" s="34"/>
    </row>
    <row r="21" spans="1:14" x14ac:dyDescent="0.4">
      <c r="A21" s="34"/>
      <c r="N21" s="34"/>
    </row>
    <row r="22" spans="1:14" x14ac:dyDescent="0.4">
      <c r="A22" s="34"/>
      <c r="N22" s="34"/>
    </row>
    <row r="23" spans="1:14" x14ac:dyDescent="0.4">
      <c r="A23" s="34"/>
      <c r="N23" s="34"/>
    </row>
    <row r="24" spans="1:14" x14ac:dyDescent="0.4">
      <c r="A24" s="34"/>
      <c r="N24" s="34"/>
    </row>
    <row r="25" spans="1:14" x14ac:dyDescent="0.4">
      <c r="A25" s="34"/>
      <c r="N25" s="34"/>
    </row>
    <row r="26" spans="1:14" x14ac:dyDescent="0.4">
      <c r="A26" s="34"/>
      <c r="N26" s="34"/>
    </row>
    <row r="27" spans="1:14" x14ac:dyDescent="0.4">
      <c r="A27" s="34"/>
      <c r="N27" s="34"/>
    </row>
    <row r="28" spans="1:14" x14ac:dyDescent="0.4">
      <c r="A28" s="34"/>
      <c r="N28" s="34"/>
    </row>
    <row r="29" spans="1:14" x14ac:dyDescent="0.4">
      <c r="A29" s="34"/>
      <c r="N29" s="34"/>
    </row>
    <row r="30" spans="1:14" x14ac:dyDescent="0.4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</row>
  </sheetData>
  <mergeCells count="1">
    <mergeCell ref="J2:M2"/>
  </mergeCells>
  <phoneticPr fontId="1"/>
  <conditionalFormatting sqref="C5:M9">
    <cfRule type="containsErrors" dxfId="0" priority="2">
      <formula>ISERROR(C5)</formula>
    </cfRule>
  </conditionalFormatting>
  <pageMargins left="0.7" right="0.7" top="0.75" bottom="0.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2</vt:i4>
      </vt:variant>
    </vt:vector>
  </HeadingPairs>
  <TitlesOfParts>
    <vt:vector size="9" baseType="lpstr">
      <vt:lpstr>1学期中間</vt:lpstr>
      <vt:lpstr>1学期期末</vt:lpstr>
      <vt:lpstr>2学期中間</vt:lpstr>
      <vt:lpstr>2学期期末</vt:lpstr>
      <vt:lpstr>3学期</vt:lpstr>
      <vt:lpstr>個人票</vt:lpstr>
      <vt:lpstr>個人成績推移</vt:lpstr>
      <vt:lpstr>個人成績推移!Print_Area</vt:lpstr>
      <vt:lpstr>個人票!Print_Area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2022-09-30T08:32:06Z</cp:lastPrinted>
  <dcterms:created xsi:type="dcterms:W3CDTF">2021-07-01T05:46:58Z</dcterms:created>
  <dcterms:modified xsi:type="dcterms:W3CDTF">2023-12-03T04:52:56Z</dcterms:modified>
</cp:coreProperties>
</file>